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<sst xmlns="http://schemas.openxmlformats.org/spreadsheetml/2006/main" count="252" uniqueCount="178">
  <si>
    <t>Item</t>
  </si>
  <si>
    <t>Price</t>
  </si>
  <si>
    <t>Quantity</t>
  </si>
  <si>
    <t>Total</t>
  </si>
  <si>
    <t>Hull Length</t>
  </si>
  <si>
    <t>25ft</t>
  </si>
  <si>
    <t>Length</t>
  </si>
  <si>
    <t>36ft</t>
  </si>
  <si>
    <t>30ft</t>
  </si>
  <si>
    <t>Spray Foam</t>
  </si>
  <si>
    <t>Foil</t>
  </si>
  <si>
    <t>40ft</t>
  </si>
  <si>
    <t>Bench Seats</t>
  </si>
  <si>
    <t>45ft</t>
  </si>
  <si>
    <t>Marine plywood</t>
  </si>
  <si>
    <t>50ft</t>
  </si>
  <si>
    <t>Vinyl Flooring</t>
  </si>
  <si>
    <t>55ft</t>
  </si>
  <si>
    <t>Foil backed underlay</t>
  </si>
  <si>
    <t>57ft</t>
  </si>
  <si>
    <t xml:space="preserve">30hp Tohatsu Outboard </t>
  </si>
  <si>
    <t>Insulation</t>
  </si>
  <si>
    <t>Wire Steering</t>
  </si>
  <si>
    <t>Kingspan Insulation</t>
  </si>
  <si>
    <t>Brass Polished</t>
  </si>
  <si>
    <t>Deck fittings package</t>
  </si>
  <si>
    <t>Traditional double door</t>
  </si>
  <si>
    <t>Stern</t>
  </si>
  <si>
    <t>8” Black ABS Opening Porthole</t>
  </si>
  <si>
    <t>1200x500 Hartford Windows</t>
  </si>
  <si>
    <t>Stool Seats</t>
  </si>
  <si>
    <t>Other Windows</t>
  </si>
  <si>
    <t>Floor boards Price Per Foot</t>
  </si>
  <si>
    <t>Slimline 500mm Fenders</t>
  </si>
  <si>
    <t>Width</t>
  </si>
  <si>
    <t>Exterior plywood</t>
  </si>
  <si>
    <t>Composite Decking</t>
  </si>
  <si>
    <t>Flooring Pice Per Foot</t>
  </si>
  <si>
    <t>Thetford 565E</t>
  </si>
  <si>
    <t>Engineered Oak</t>
  </si>
  <si>
    <t>2x 12v reading lights</t>
  </si>
  <si>
    <t xml:space="preserve">Wardrobe </t>
  </si>
  <si>
    <t>Oak Shelf</t>
  </si>
  <si>
    <t>Engine</t>
  </si>
  <si>
    <t>Budget Option Leisure 260ah</t>
  </si>
  <si>
    <t xml:space="preserve">20hp Tohatsu Outboard </t>
  </si>
  <si>
    <t>12v Wiring for 12 LED lights</t>
  </si>
  <si>
    <t xml:space="preserve">25hp Tohatsu Outboard </t>
  </si>
  <si>
    <t>3 12v Fuses</t>
  </si>
  <si>
    <t>6 Way 240v Consumer Unit</t>
  </si>
  <si>
    <t xml:space="preserve">25hp Inboard Diesel </t>
  </si>
  <si>
    <t>12 Blade Fuse Holder 12v</t>
  </si>
  <si>
    <t xml:space="preserve">30hp Inboard Diesel </t>
  </si>
  <si>
    <t>Charing Point Voltage Meter 12v</t>
  </si>
  <si>
    <t xml:space="preserve">35hp Inboard Diesel </t>
  </si>
  <si>
    <t>240v Plugs</t>
  </si>
  <si>
    <t>Fully Electric Propulsion</t>
  </si>
  <si>
    <t>240v Lights</t>
  </si>
  <si>
    <t>Other</t>
  </si>
  <si>
    <t>12v Wall Lights</t>
  </si>
  <si>
    <t>Steering</t>
  </si>
  <si>
    <t>Other Lights</t>
  </si>
  <si>
    <t>Budget Option All In One MPPT</t>
  </si>
  <si>
    <t>Tiller and Rudder</t>
  </si>
  <si>
    <t>Renogy DC-DC 12</t>
  </si>
  <si>
    <t xml:space="preserve">Mushroom Vents </t>
  </si>
  <si>
    <t>Renogy Solar Panel 200w</t>
  </si>
  <si>
    <t>Other Option</t>
  </si>
  <si>
    <t xml:space="preserve">Fibreglass Black </t>
  </si>
  <si>
    <t>Partition Walls</t>
  </si>
  <si>
    <t xml:space="preserve">Fibreglass White </t>
  </si>
  <si>
    <t>Pine Trim</t>
  </si>
  <si>
    <t>Fibreglass Silver</t>
  </si>
  <si>
    <t>Custom Made Sofa Bed</t>
  </si>
  <si>
    <t>Wood Stairs</t>
  </si>
  <si>
    <t>Doors</t>
  </si>
  <si>
    <t>Other fit out options</t>
  </si>
  <si>
    <t>Hartford Door</t>
  </si>
  <si>
    <t>6mm Plywood</t>
  </si>
  <si>
    <t>Battens</t>
  </si>
  <si>
    <t>Other door</t>
  </si>
  <si>
    <t>Gas On Glass Hob</t>
  </si>
  <si>
    <t>Windows</t>
  </si>
  <si>
    <t>Reconditioned Shaker Kitchen</t>
  </si>
  <si>
    <t>Budget ABS 12 “ Windows</t>
  </si>
  <si>
    <t>Basic Kitchen Sink</t>
  </si>
  <si>
    <t>Ceiling Skylight Built In Fan</t>
  </si>
  <si>
    <t>Caldwells 18” Porthole</t>
  </si>
  <si>
    <t>Belfast Sink</t>
  </si>
  <si>
    <t>Caldwells 40x24 Window</t>
  </si>
  <si>
    <t>Other Kitchen Options</t>
  </si>
  <si>
    <t>Hull Protection</t>
  </si>
  <si>
    <t>Hurricane 600mm Fenders</t>
  </si>
  <si>
    <t>Sink</t>
  </si>
  <si>
    <t>Shower Head &amp; Mixer</t>
  </si>
  <si>
    <t>Other Fenders</t>
  </si>
  <si>
    <t>Shower Cubicle</t>
  </si>
  <si>
    <t>Hull Width</t>
  </si>
  <si>
    <t>Shower Curtain &amp; Rail</t>
  </si>
  <si>
    <t>7 Width</t>
  </si>
  <si>
    <t>Towel Rail, Toilet Roll Holder</t>
  </si>
  <si>
    <t>8 Width</t>
  </si>
  <si>
    <t>9 Width</t>
  </si>
  <si>
    <t>Wet Room</t>
  </si>
  <si>
    <t>10 Width</t>
  </si>
  <si>
    <t>Ariston Next EVO</t>
  </si>
  <si>
    <t>Deck Material</t>
  </si>
  <si>
    <t>Restored 5kw</t>
  </si>
  <si>
    <t>Alde Compact LPG Boiler</t>
  </si>
  <si>
    <t>Checkerplate</t>
  </si>
  <si>
    <t>Gas Locker 2 bottles</t>
  </si>
  <si>
    <t>Other Decking</t>
  </si>
  <si>
    <t>Whale Gulper</t>
  </si>
  <si>
    <t>Toilet</t>
  </si>
  <si>
    <t>Jabsco Pump</t>
  </si>
  <si>
    <t>Pump out toilet</t>
  </si>
  <si>
    <t>Seaflo Bilge</t>
  </si>
  <si>
    <t>Curtain and rail 1300x600mm</t>
  </si>
  <si>
    <t>Nomadic Ark Portable toilet</t>
  </si>
  <si>
    <t>Small Porthole Curtain and rail</t>
  </si>
  <si>
    <t>Trelino Compost Toilet</t>
  </si>
  <si>
    <t>Thetford C223CS</t>
  </si>
  <si>
    <t>Other Toilet</t>
  </si>
  <si>
    <t>Bedroom</t>
  </si>
  <si>
    <t>Custom Ottomon Bed</t>
  </si>
  <si>
    <t>Hartford Skylight</t>
  </si>
  <si>
    <t>Hartford Skylight Turbofan</t>
  </si>
  <si>
    <t>Other Bedroom Options</t>
  </si>
  <si>
    <t>Batteries</t>
  </si>
  <si>
    <t>Renogy Core 12v 200ah</t>
  </si>
  <si>
    <t>Renogy Pro Deep Cycle 200ah</t>
  </si>
  <si>
    <t>Renogy Core 12v 300ah</t>
  </si>
  <si>
    <t>Other Batteries</t>
  </si>
  <si>
    <t>Wiring, Fuses, Breakers</t>
  </si>
  <si>
    <t>Lights</t>
  </si>
  <si>
    <t>12v Ceiling Light</t>
  </si>
  <si>
    <t>Inverter, Charger, Solar</t>
  </si>
  <si>
    <t>Renogy 3000w Inverter Charger</t>
  </si>
  <si>
    <t>Victron Inverter Charger</t>
  </si>
  <si>
    <t>Fit Out Options</t>
  </si>
  <si>
    <t>Oak Trim</t>
  </si>
  <si>
    <t>Lining Options</t>
  </si>
  <si>
    <t>9mm Plywood</t>
  </si>
  <si>
    <t>6mm Birch Plywood</t>
  </si>
  <si>
    <t>9mm Birch Plywood</t>
  </si>
  <si>
    <t>Pine Tongue &amp; Groove</t>
  </si>
  <si>
    <t>Other Lining</t>
  </si>
  <si>
    <t>Battens 5ft</t>
  </si>
  <si>
    <t>Kitchen Options</t>
  </si>
  <si>
    <t>Thetford Duplex Oven</t>
  </si>
  <si>
    <t>Chrome, Brass, Black Mixer Tap</t>
  </si>
  <si>
    <t>3m Oak Worktop</t>
  </si>
  <si>
    <t>Brand New Kitchen Solid Wood</t>
  </si>
  <si>
    <t>Whole Kitchen Used</t>
  </si>
  <si>
    <t>Large Stainless Sink</t>
  </si>
  <si>
    <t>Granite Kitchen Sink</t>
  </si>
  <si>
    <t>Bathroom Options</t>
  </si>
  <si>
    <t>Vanity Unit</t>
  </si>
  <si>
    <t>Other Bathroom Options</t>
  </si>
  <si>
    <t>LPG Boiler</t>
  </si>
  <si>
    <t>Innovita Prim 11</t>
  </si>
  <si>
    <t>Other Boiler</t>
  </si>
  <si>
    <t>Log Burner</t>
  </si>
  <si>
    <t>New 5kw</t>
  </si>
  <si>
    <t>Other Log Burner</t>
  </si>
  <si>
    <t>Heating Options</t>
  </si>
  <si>
    <t>Webasto Air Top Diesel</t>
  </si>
  <si>
    <t>Other Heating Option</t>
  </si>
  <si>
    <t>Gas Options</t>
  </si>
  <si>
    <t xml:space="preserve">Automatic Switchover </t>
  </si>
  <si>
    <t>Manual Switchover</t>
  </si>
  <si>
    <t>Other Gas Option</t>
  </si>
  <si>
    <t>Pumps</t>
  </si>
  <si>
    <t>Shurflo Pump</t>
  </si>
  <si>
    <t>Other Pump</t>
  </si>
  <si>
    <t>Curtains/Blinds Each</t>
  </si>
  <si>
    <t>Blinds and rail 1300x600</t>
  </si>
  <si>
    <t>Small Porthole Blind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</si>
</sst>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;[RED]\-[$£-809]#,##0.00"/>
  </numFmts>
  <fonts count="6">
    <font>
      <sz val="10.0"/>
      <color rgb="FF000000"/>
      <name val="Arial"/>
      <scheme val="minor"/>
    </font>
    <font>
      <b/>
      <u/>
      <sz val="10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</fonts>
  <fills count="3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CCFF00"/>
        <bgColor rgb="FFCCFF00"/>
      </patternFill>
    </fill>
    <fill>
      <patternFill patternType="solid">
        <fgColor rgb="FF00FFFF"/>
        <bgColor rgb="FF00FFFF"/>
      </patternFill>
    </fill>
    <fill>
      <patternFill patternType="solid">
        <fgColor rgb="FFFF99FF"/>
        <bgColor rgb="FFFF99FF"/>
      </patternFill>
    </fill>
    <fill>
      <patternFill patternType="solid">
        <fgColor rgb="FFFFFF99"/>
        <bgColor rgb="FFFFFF99"/>
      </patternFill>
    </fill>
    <fill>
      <patternFill patternType="solid">
        <fgColor rgb="FFFF3333"/>
        <bgColor rgb="FFFF3333"/>
      </patternFill>
    </fill>
    <fill>
      <patternFill patternType="solid">
        <fgColor rgb="FF66FF00"/>
        <bgColor rgb="FF66FF00"/>
      </patternFill>
    </fill>
    <fill>
      <patternFill patternType="solid">
        <fgColor rgb="FF99FFFF"/>
        <bgColor rgb="FF99FFFF"/>
      </patternFill>
    </fill>
    <fill>
      <patternFill patternType="solid">
        <fgColor rgb="FFFF9900"/>
        <bgColor rgb="FFFF9900"/>
      </patternFill>
    </fill>
    <fill>
      <patternFill patternType="solid">
        <fgColor rgb="FF9933FF"/>
        <bgColor rgb="FF9933FF"/>
      </patternFill>
    </fill>
    <fill>
      <patternFill patternType="solid">
        <fgColor rgb="FF3399FF"/>
        <bgColor rgb="FF3399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CCFFFF"/>
        <bgColor rgb="FFCCFFFF"/>
      </patternFill>
    </fill>
    <fill>
      <patternFill patternType="solid">
        <fgColor rgb="FF00FF66"/>
        <bgColor rgb="FF00FF66"/>
      </patternFill>
    </fill>
    <fill>
      <patternFill patternType="solid">
        <fgColor rgb="FFCC00CC"/>
        <bgColor rgb="FFCC00CC"/>
      </patternFill>
    </fill>
    <fill>
      <patternFill patternType="solid">
        <fgColor rgb="FFFFFF00"/>
        <bgColor rgb="FFFFFF00"/>
      </patternFill>
    </fill>
    <fill>
      <patternFill patternType="solid">
        <fgColor rgb="FFCCCC99"/>
        <bgColor rgb="FFCCCC99"/>
      </patternFill>
    </fill>
    <fill>
      <patternFill patternType="solid">
        <fgColor rgb="FF99FF66"/>
        <bgColor rgb="FF99FF66"/>
      </patternFill>
    </fill>
    <fill>
      <patternFill patternType="solid">
        <fgColor rgb="FFFF420E"/>
        <bgColor rgb="FFFF420E"/>
      </patternFill>
    </fill>
    <fill>
      <patternFill patternType="solid">
        <fgColor rgb="FFFFCCFF"/>
        <bgColor rgb="FFFFCCFF"/>
      </patternFill>
    </fill>
    <fill>
      <patternFill patternType="solid">
        <fgColor rgb="FF00CCCC"/>
        <bgColor rgb="FF00CCCC"/>
      </patternFill>
    </fill>
    <fill>
      <patternFill patternType="solid">
        <fgColor rgb="FF009933"/>
        <bgColor rgb="FF009933"/>
      </patternFill>
    </fill>
    <fill>
      <patternFill patternType="solid">
        <fgColor rgb="FFCC99FF"/>
        <bgColor rgb="FFCC99FF"/>
      </patternFill>
    </fill>
    <fill>
      <patternFill patternType="solid">
        <fgColor rgb="FF00CCFF"/>
        <bgColor rgb="FF00CCFF"/>
      </patternFill>
    </fill>
    <fill>
      <patternFill patternType="solid">
        <fgColor rgb="FFFF6600"/>
        <bgColor rgb="FFFF6600"/>
      </patternFill>
    </fill>
    <fill>
      <patternFill patternType="solid">
        <fgColor rgb="FFCC0066"/>
        <bgColor rgb="FFCC0066"/>
      </patternFill>
    </fill>
    <fill>
      <patternFill patternType="solid">
        <fgColor rgb="FFCC9900"/>
        <bgColor rgb="FFCC9900"/>
      </patternFill>
    </fill>
    <fill>
      <patternFill patternType="solid">
        <fgColor rgb="FF99FFCC"/>
        <bgColor rgb="FF99FFCC"/>
      </patternFill>
    </fill>
    <fill>
      <patternFill patternType="solid">
        <fgColor rgb="FFFF66CC"/>
        <bgColor rgb="FFFF66CC"/>
      </patternFill>
    </fill>
    <fill>
      <patternFill patternType="solid">
        <fgColor rgb="FF99FF33"/>
        <bgColor rgb="FF99FF3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1" fillId="3" fontId="3" numFmtId="0" xfId="0" applyAlignment="1" applyBorder="1" applyFill="1" applyFont="1">
      <alignment shrinkToFit="0" vertical="bottom" wrapText="0"/>
    </xf>
    <xf borderId="1" fillId="3" fontId="2" numFmtId="0" xfId="0" applyAlignment="1" applyBorder="1" applyFont="1">
      <alignment shrinkToFit="0" vertical="bottom" wrapText="0"/>
    </xf>
    <xf borderId="1" fillId="3" fontId="2" numFmtId="164" xfId="0" applyAlignment="1" applyBorder="1" applyFont="1" applyNumberFormat="1">
      <alignment shrinkToFit="0" vertical="bottom" wrapText="0"/>
    </xf>
    <xf borderId="1" fillId="3" fontId="3" numFmtId="164" xfId="0" applyAlignment="1" applyBorder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4" fontId="3" numFmtId="0" xfId="0" applyAlignment="1" applyBorder="1" applyFill="1" applyFont="1">
      <alignment shrinkToFit="0" vertical="bottom" wrapText="0"/>
    </xf>
    <xf borderId="1" fillId="4" fontId="2" numFmtId="0" xfId="0" applyAlignment="1" applyBorder="1" applyFont="1">
      <alignment shrinkToFit="0" vertical="bottom" wrapText="0"/>
    </xf>
    <xf borderId="1" fillId="4" fontId="2" numFmtId="164" xfId="0" applyAlignment="1" applyBorder="1" applyFont="1" applyNumberFormat="1">
      <alignment shrinkToFit="0" vertical="bottom" wrapText="0"/>
    </xf>
    <xf borderId="1" fillId="5" fontId="3" numFmtId="0" xfId="0" applyAlignment="1" applyBorder="1" applyFill="1" applyFont="1">
      <alignment shrinkToFit="0" vertical="bottom" wrapText="0"/>
    </xf>
    <xf borderId="1" fillId="5" fontId="2" numFmtId="0" xfId="0" applyAlignment="1" applyBorder="1" applyFont="1">
      <alignment shrinkToFit="0" vertical="bottom" wrapText="0"/>
    </xf>
    <xf borderId="1" fillId="5" fontId="2" numFmtId="164" xfId="0" applyAlignment="1" applyBorder="1" applyFont="1" applyNumberFormat="1">
      <alignment shrinkToFit="0" vertical="bottom" wrapText="0"/>
    </xf>
    <xf borderId="1" fillId="6" fontId="3" numFmtId="0" xfId="0" applyAlignment="1" applyBorder="1" applyFill="1" applyFont="1">
      <alignment shrinkToFit="0" vertical="bottom" wrapText="0"/>
    </xf>
    <xf borderId="1" fillId="6" fontId="2" numFmtId="0" xfId="0" applyAlignment="1" applyBorder="1" applyFont="1">
      <alignment shrinkToFit="0" vertical="bottom" wrapText="0"/>
    </xf>
    <xf borderId="1" fillId="6" fontId="2" numFmtId="164" xfId="0" applyAlignment="1" applyBorder="1" applyFont="1" applyNumberFormat="1">
      <alignment shrinkToFit="0" vertical="bottom" wrapText="0"/>
    </xf>
    <xf borderId="1" fillId="7" fontId="3" numFmtId="0" xfId="0" applyAlignment="1" applyBorder="1" applyFill="1" applyFont="1">
      <alignment shrinkToFit="0" vertical="bottom" wrapText="0"/>
    </xf>
    <xf borderId="1" fillId="7" fontId="2" numFmtId="0" xfId="0" applyAlignment="1" applyBorder="1" applyFont="1">
      <alignment shrinkToFit="0" vertical="bottom" wrapText="0"/>
    </xf>
    <xf borderId="1" fillId="7" fontId="2" numFmtId="164" xfId="0" applyAlignment="1" applyBorder="1" applyFont="1" applyNumberFormat="1">
      <alignment shrinkToFit="0" vertical="bottom" wrapText="0"/>
    </xf>
    <xf borderId="1" fillId="8" fontId="3" numFmtId="0" xfId="0" applyAlignment="1" applyBorder="1" applyFill="1" applyFont="1">
      <alignment shrinkToFit="0" vertical="bottom" wrapText="0"/>
    </xf>
    <xf borderId="1" fillId="8" fontId="2" numFmtId="0" xfId="0" applyAlignment="1" applyBorder="1" applyFont="1">
      <alignment shrinkToFit="0" vertical="bottom" wrapText="0"/>
    </xf>
    <xf borderId="1" fillId="8" fontId="2" numFmtId="164" xfId="0" applyAlignment="1" applyBorder="1" applyFont="1" applyNumberFormat="1">
      <alignment shrinkToFit="0" vertical="bottom" wrapText="0"/>
    </xf>
    <xf borderId="1" fillId="9" fontId="3" numFmtId="0" xfId="0" applyAlignment="1" applyBorder="1" applyFill="1" applyFont="1">
      <alignment shrinkToFit="0" vertical="bottom" wrapText="0"/>
    </xf>
    <xf borderId="1" fillId="9" fontId="2" numFmtId="164" xfId="0" applyAlignment="1" applyBorder="1" applyFont="1" applyNumberFormat="1">
      <alignment shrinkToFit="0" vertical="bottom" wrapText="0"/>
    </xf>
    <xf borderId="1" fillId="10" fontId="3" numFmtId="0" xfId="0" applyAlignment="1" applyBorder="1" applyFill="1" applyFont="1">
      <alignment shrinkToFit="0" vertical="bottom" wrapText="0"/>
    </xf>
    <xf borderId="1" fillId="10" fontId="2" numFmtId="0" xfId="0" applyAlignment="1" applyBorder="1" applyFont="1">
      <alignment shrinkToFit="0" vertical="bottom" wrapText="0"/>
    </xf>
    <xf borderId="1" fillId="10" fontId="2" numFmtId="164" xfId="0" applyAlignment="1" applyBorder="1" applyFont="1" applyNumberFormat="1">
      <alignment shrinkToFit="0" vertical="bottom" wrapText="0"/>
    </xf>
    <xf borderId="1" fillId="9" fontId="2" numFmtId="0" xfId="0" applyAlignment="1" applyBorder="1" applyFont="1">
      <alignment shrinkToFit="0" vertical="bottom" wrapText="0"/>
    </xf>
    <xf borderId="1" fillId="11" fontId="3" numFmtId="0" xfId="0" applyAlignment="1" applyBorder="1" applyFill="1" applyFont="1">
      <alignment shrinkToFit="0" vertical="bottom" wrapText="0"/>
    </xf>
    <xf borderId="1" fillId="11" fontId="2" numFmtId="0" xfId="0" applyAlignment="1" applyBorder="1" applyFont="1">
      <alignment shrinkToFit="0" vertical="bottom" wrapText="0"/>
    </xf>
    <xf borderId="1" fillId="11" fontId="2" numFmtId="164" xfId="0" applyAlignment="1" applyBorder="1" applyFont="1" applyNumberFormat="1">
      <alignment shrinkToFit="0" vertical="bottom" wrapText="0"/>
    </xf>
    <xf borderId="1" fillId="12" fontId="3" numFmtId="0" xfId="0" applyAlignment="1" applyBorder="1" applyFill="1" applyFont="1">
      <alignment shrinkToFit="0" vertical="bottom" wrapText="0"/>
    </xf>
    <xf borderId="1" fillId="12" fontId="2" numFmtId="0" xfId="0" applyAlignment="1" applyBorder="1" applyFont="1">
      <alignment shrinkToFit="0" vertical="bottom" wrapText="0"/>
    </xf>
    <xf borderId="1" fillId="12" fontId="2" numFmtId="164" xfId="0" applyAlignment="1" applyBorder="1" applyFont="1" applyNumberFormat="1">
      <alignment shrinkToFit="0" vertical="bottom" wrapText="0"/>
    </xf>
    <xf borderId="1" fillId="13" fontId="3" numFmtId="0" xfId="0" applyAlignment="1" applyBorder="1" applyFill="1" applyFont="1">
      <alignment shrinkToFit="0" vertical="bottom" wrapText="0"/>
    </xf>
    <xf borderId="1" fillId="13" fontId="2" numFmtId="0" xfId="0" applyAlignment="1" applyBorder="1" applyFont="1">
      <alignment shrinkToFit="0" vertical="bottom" wrapText="0"/>
    </xf>
    <xf borderId="1" fillId="13" fontId="2" numFmtId="164" xfId="0" applyAlignment="1" applyBorder="1" applyFont="1" applyNumberFormat="1">
      <alignment shrinkToFit="0" vertical="bottom" wrapText="0"/>
    </xf>
    <xf borderId="1" fillId="14" fontId="3" numFmtId="0" xfId="0" applyAlignment="1" applyBorder="1" applyFill="1" applyFont="1">
      <alignment shrinkToFit="0" vertical="bottom" wrapText="0"/>
    </xf>
    <xf borderId="1" fillId="14" fontId="2" numFmtId="0" xfId="0" applyAlignment="1" applyBorder="1" applyFont="1">
      <alignment shrinkToFit="0" vertical="bottom" wrapText="0"/>
    </xf>
    <xf borderId="1" fillId="14" fontId="2" numFmtId="164" xfId="0" applyAlignment="1" applyBorder="1" applyFont="1" applyNumberFormat="1">
      <alignment shrinkToFit="0" vertical="bottom" wrapText="0"/>
    </xf>
    <xf borderId="1" fillId="15" fontId="2" numFmtId="0" xfId="0" applyAlignment="1" applyBorder="1" applyFill="1" applyFont="1">
      <alignment shrinkToFit="0" vertical="bottom" wrapText="0"/>
    </xf>
    <xf borderId="1" fillId="15" fontId="2" numFmtId="164" xfId="0" applyAlignment="1" applyBorder="1" applyFont="1" applyNumberFormat="1">
      <alignment shrinkToFit="0" vertical="bottom" wrapText="0"/>
    </xf>
    <xf borderId="1" fillId="16" fontId="3" numFmtId="0" xfId="0" applyAlignment="1" applyBorder="1" applyFill="1" applyFont="1">
      <alignment shrinkToFit="0" vertical="bottom" wrapText="0"/>
    </xf>
    <xf borderId="1" fillId="16" fontId="2" numFmtId="0" xfId="0" applyAlignment="1" applyBorder="1" applyFont="1">
      <alignment shrinkToFit="0" vertical="bottom" wrapText="0"/>
    </xf>
    <xf borderId="1" fillId="17" fontId="2" numFmtId="0" xfId="0" applyAlignment="1" applyBorder="1" applyFill="1" applyFont="1">
      <alignment shrinkToFit="0" vertical="bottom" wrapText="0"/>
    </xf>
    <xf borderId="1" fillId="17" fontId="2" numFmtId="164" xfId="0" applyAlignment="1" applyBorder="1" applyFont="1" applyNumberFormat="1">
      <alignment shrinkToFit="0" vertical="bottom" wrapText="0"/>
    </xf>
    <xf borderId="1" fillId="18" fontId="2" numFmtId="0" xfId="0" applyAlignment="1" applyBorder="1" applyFill="1" applyFont="1">
      <alignment shrinkToFit="0" vertical="bottom" wrapText="0"/>
    </xf>
    <xf borderId="1" fillId="18" fontId="2" numFmtId="164" xfId="0" applyAlignment="1" applyBorder="1" applyFont="1" applyNumberFormat="1">
      <alignment shrinkToFit="0" vertical="bottom" wrapText="0"/>
    </xf>
    <xf borderId="1" fillId="19" fontId="2" numFmtId="0" xfId="0" applyAlignment="1" applyBorder="1" applyFill="1" applyFont="1">
      <alignment shrinkToFit="0" vertical="bottom" wrapText="0"/>
    </xf>
    <xf borderId="1" fillId="19" fontId="2" numFmtId="164" xfId="0" applyAlignment="1" applyBorder="1" applyFont="1" applyNumberFormat="1">
      <alignment shrinkToFit="0" vertical="bottom" wrapText="0"/>
    </xf>
    <xf borderId="1" fillId="20" fontId="2" numFmtId="0" xfId="0" applyAlignment="1" applyBorder="1" applyFill="1" applyFont="1">
      <alignment shrinkToFit="0" vertical="bottom" wrapText="0"/>
    </xf>
    <xf borderId="1" fillId="20" fontId="2" numFmtId="164" xfId="0" applyAlignment="1" applyBorder="1" applyFont="1" applyNumberFormat="1">
      <alignment shrinkToFit="0" vertical="bottom" wrapText="0"/>
    </xf>
    <xf borderId="1" fillId="21" fontId="2" numFmtId="0" xfId="0" applyAlignment="1" applyBorder="1" applyFill="1" applyFont="1">
      <alignment shrinkToFit="0" vertical="bottom" wrapText="0"/>
    </xf>
    <xf borderId="1" fillId="21" fontId="2" numFmtId="164" xfId="0" applyAlignment="1" applyBorder="1" applyFont="1" applyNumberFormat="1">
      <alignment shrinkToFit="0" vertical="bottom" wrapText="0"/>
    </xf>
    <xf borderId="1" fillId="22" fontId="2" numFmtId="0" xfId="0" applyAlignment="1" applyBorder="1" applyFill="1" applyFont="1">
      <alignment shrinkToFit="0" vertical="bottom" wrapText="0"/>
    </xf>
    <xf borderId="1" fillId="22" fontId="2" numFmtId="164" xfId="0" applyAlignment="1" applyBorder="1" applyFont="1" applyNumberFormat="1">
      <alignment shrinkToFit="0" vertical="bottom" wrapText="0"/>
    </xf>
    <xf borderId="1" fillId="23" fontId="2" numFmtId="0" xfId="0" applyAlignment="1" applyBorder="1" applyFill="1" applyFont="1">
      <alignment shrinkToFit="0" vertical="bottom" wrapText="0"/>
    </xf>
    <xf borderId="1" fillId="23" fontId="2" numFmtId="164" xfId="0" applyAlignment="1" applyBorder="1" applyFont="1" applyNumberFormat="1">
      <alignment shrinkToFit="0" vertical="bottom" wrapText="0"/>
    </xf>
    <xf borderId="1" fillId="24" fontId="2" numFmtId="0" xfId="0" applyAlignment="1" applyBorder="1" applyFill="1" applyFont="1">
      <alignment shrinkToFit="0" vertical="bottom" wrapText="0"/>
    </xf>
    <xf borderId="1" fillId="24" fontId="2" numFmtId="164" xfId="0" applyAlignment="1" applyBorder="1" applyFont="1" applyNumberFormat="1">
      <alignment shrinkToFit="0" vertical="bottom" wrapText="0"/>
    </xf>
    <xf borderId="1" fillId="25" fontId="2" numFmtId="0" xfId="0" applyAlignment="1" applyBorder="1" applyFill="1" applyFont="1">
      <alignment shrinkToFit="0" vertical="bottom" wrapText="0"/>
    </xf>
    <xf borderId="1" fillId="25" fontId="2" numFmtId="164" xfId="0" applyAlignment="1" applyBorder="1" applyFont="1" applyNumberFormat="1">
      <alignment shrinkToFit="0" vertical="bottom" wrapText="0"/>
    </xf>
    <xf borderId="1" fillId="26" fontId="2" numFmtId="0" xfId="0" applyAlignment="1" applyBorder="1" applyFill="1" applyFont="1">
      <alignment shrinkToFit="0" vertical="bottom" wrapText="0"/>
    </xf>
    <xf borderId="1" fillId="26" fontId="2" numFmtId="164" xfId="0" applyAlignment="1" applyBorder="1" applyFont="1" applyNumberFormat="1">
      <alignment shrinkToFit="0" vertical="bottom" wrapText="0"/>
    </xf>
    <xf borderId="1" fillId="15" fontId="3" numFmtId="0" xfId="0" applyAlignment="1" applyBorder="1" applyFont="1">
      <alignment shrinkToFit="0" vertical="bottom" wrapText="0"/>
    </xf>
    <xf borderId="1" fillId="27" fontId="2" numFmtId="0" xfId="0" applyAlignment="1" applyBorder="1" applyFill="1" applyFont="1">
      <alignment shrinkToFit="0" vertical="bottom" wrapText="0"/>
    </xf>
    <xf borderId="1" fillId="27" fontId="2" numFmtId="164" xfId="0" applyAlignment="1" applyBorder="1" applyFont="1" applyNumberFormat="1">
      <alignment shrinkToFit="0" vertical="bottom" wrapText="0"/>
    </xf>
    <xf borderId="1" fillId="28" fontId="2" numFmtId="0" xfId="0" applyAlignment="1" applyBorder="1" applyFill="1" applyFont="1">
      <alignment shrinkToFit="0" vertical="bottom" wrapText="0"/>
    </xf>
    <xf borderId="1" fillId="28" fontId="2" numFmtId="164" xfId="0" applyAlignment="1" applyBorder="1" applyFont="1" applyNumberFormat="1">
      <alignment shrinkToFit="0" vertical="bottom" wrapText="0"/>
    </xf>
    <xf borderId="1" fillId="17" fontId="3" numFmtId="0" xfId="0" applyAlignment="1" applyBorder="1" applyFont="1">
      <alignment shrinkToFit="0" vertical="bottom" wrapText="0"/>
    </xf>
    <xf borderId="1" fillId="29" fontId="2" numFmtId="0" xfId="0" applyAlignment="1" applyBorder="1" applyFill="1" applyFont="1">
      <alignment shrinkToFit="0" vertical="bottom" wrapText="0"/>
    </xf>
    <xf borderId="1" fillId="29" fontId="2" numFmtId="164" xfId="0" applyAlignment="1" applyBorder="1" applyFont="1" applyNumberFormat="1">
      <alignment shrinkToFit="0" vertical="bottom" wrapText="0"/>
    </xf>
    <xf borderId="1" fillId="30" fontId="2" numFmtId="0" xfId="0" applyAlignment="1" applyBorder="1" applyFill="1" applyFont="1">
      <alignment shrinkToFit="0" vertical="bottom" wrapText="0"/>
    </xf>
    <xf borderId="1" fillId="30" fontId="2" numFmtId="164" xfId="0" applyAlignment="1" applyBorder="1" applyFont="1" applyNumberFormat="1">
      <alignment shrinkToFit="0" vertical="bottom" wrapText="0"/>
    </xf>
    <xf borderId="1" fillId="18" fontId="4" numFmtId="0" xfId="0" applyAlignment="1" applyBorder="1" applyFont="1">
      <alignment shrinkToFit="0" vertical="bottom" wrapText="0"/>
    </xf>
    <xf borderId="1" fillId="31" fontId="2" numFmtId="0" xfId="0" applyAlignment="1" applyBorder="1" applyFill="1" applyFont="1">
      <alignment shrinkToFit="0" vertical="bottom" wrapText="0"/>
    </xf>
    <xf borderId="1" fillId="31" fontId="2" numFmtId="164" xfId="0" applyAlignment="1" applyBorder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2" numFmtId="0" xfId="0" applyFont="1"/>
    <xf borderId="1" fillId="19" fontId="5" numFmtId="0" xfId="0" applyAlignment="1" applyBorder="1" applyFont="1">
      <alignment shrinkToFit="0" vertical="bottom" wrapText="0"/>
    </xf>
    <xf borderId="1" fillId="20" fontId="3" numFmtId="0" xfId="0" applyAlignment="1" applyBorder="1" applyFont="1">
      <alignment shrinkToFit="0" vertical="bottom" wrapText="0"/>
    </xf>
    <xf borderId="1" fillId="21" fontId="3" numFmtId="0" xfId="0" applyAlignment="1" applyBorder="1" applyFont="1">
      <alignment shrinkToFit="0" vertical="bottom" wrapText="0"/>
    </xf>
    <xf borderId="1" fillId="22" fontId="3" numFmtId="0" xfId="0" applyAlignment="1" applyBorder="1" applyFont="1">
      <alignment shrinkToFit="0" vertical="bottom" wrapText="0"/>
    </xf>
    <xf borderId="1" fillId="23" fontId="3" numFmtId="0" xfId="0" applyAlignment="1" applyBorder="1" applyFont="1">
      <alignment shrinkToFit="0" vertical="bottom" wrapText="0"/>
    </xf>
    <xf borderId="1" fillId="24" fontId="3" numFmtId="0" xfId="0" applyAlignment="1" applyBorder="1" applyFont="1">
      <alignment shrinkToFit="0" vertical="bottom" wrapText="0"/>
    </xf>
    <xf borderId="1" fillId="25" fontId="3" numFmtId="0" xfId="0" applyAlignment="1" applyBorder="1" applyFont="1">
      <alignment shrinkToFit="0" vertical="bottom" wrapText="0"/>
    </xf>
    <xf borderId="1" fillId="26" fontId="3" numFmtId="0" xfId="0" applyAlignment="1" applyBorder="1" applyFont="1">
      <alignment shrinkToFit="0" vertical="bottom" wrapText="0"/>
    </xf>
    <xf borderId="1" fillId="27" fontId="3" numFmtId="0" xfId="0" applyAlignment="1" applyBorder="1" applyFont="1">
      <alignment shrinkToFit="0" vertical="bottom" wrapText="0"/>
    </xf>
    <xf borderId="1" fillId="28" fontId="3" numFmtId="0" xfId="0" applyAlignment="1" applyBorder="1" applyFont="1">
      <alignment shrinkToFit="0" vertical="bottom" wrapText="0"/>
    </xf>
    <xf borderId="1" fillId="32" fontId="3" numFmtId="0" xfId="0" applyAlignment="1" applyBorder="1" applyFill="1" applyFont="1">
      <alignment shrinkToFit="0" vertical="bottom" wrapText="0"/>
    </xf>
    <xf borderId="1" fillId="32" fontId="2" numFmtId="0" xfId="0" applyAlignment="1" applyBorder="1" applyFont="1">
      <alignment shrinkToFit="0" vertical="bottom" wrapText="0"/>
    </xf>
    <xf borderId="1" fillId="32" fontId="2" numFmtId="164" xfId="0" applyAlignment="1" applyBorder="1" applyFont="1" applyNumberFormat="1">
      <alignment shrinkToFit="0" vertical="bottom" wrapText="0"/>
    </xf>
    <xf borderId="1" fillId="18" fontId="3" numFmtId="0" xfId="0" applyAlignment="1" applyBorder="1" applyFont="1">
      <alignment shrinkToFit="0" vertical="bottom" wrapText="0"/>
    </xf>
    <xf borderId="1" fillId="29" fontId="3" numFmtId="0" xfId="0" applyAlignment="1" applyBorder="1" applyFont="1">
      <alignment shrinkToFit="0" vertical="bottom" wrapText="0"/>
    </xf>
    <xf borderId="1" fillId="30" fontId="3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75"/>
    <col customWidth="1" min="2" max="2" width="22.88"/>
    <col customWidth="1" min="3" max="3" width="16.38"/>
    <col customWidth="1" min="4" max="4" width="22.5"/>
    <col customWidth="1" min="5" max="6" width="25.63"/>
    <col customWidth="1" min="7" max="7" width="11.63"/>
    <col customWidth="1" min="8" max="26" width="11.0"/>
  </cols>
  <sheetData>
    <row r="1" ht="12.75" customHeight="1">
      <c r="A1" s="1" t="s">
        <v>0</v>
      </c>
      <c r="B1" s="1" t="s">
        <v>1</v>
      </c>
      <c r="C1" s="2"/>
      <c r="D1" s="1" t="s">
        <v>0</v>
      </c>
      <c r="E1" s="1" t="s">
        <v>2</v>
      </c>
      <c r="F1" s="1" t="s">
        <v>1</v>
      </c>
      <c r="G1" s="1" t="s">
        <v>3</v>
      </c>
    </row>
    <row r="2" ht="12.75" customHeight="1">
      <c r="A2" s="3" t="s">
        <v>4</v>
      </c>
      <c r="B2" s="4"/>
    </row>
    <row r="3" ht="12.75" customHeight="1">
      <c r="A3" s="4" t="s">
        <v>5</v>
      </c>
      <c r="B3" s="5">
        <v>14000.0</v>
      </c>
      <c r="C3" s="6" t="s">
        <v>6</v>
      </c>
      <c r="D3" s="3" t="s">
        <v>7</v>
      </c>
      <c r="E3" s="4">
        <v>1.0</v>
      </c>
      <c r="F3" s="5">
        <f>VLOOKUP(D3,A3:B10,2,0)</f>
        <v>18000</v>
      </c>
      <c r="G3" s="4">
        <f t="shared" ref="G3:G18" si="1">SUM(E3*F3)</f>
        <v>18000</v>
      </c>
    </row>
    <row r="4" ht="12.75" customHeight="1">
      <c r="A4" s="4" t="s">
        <v>8</v>
      </c>
      <c r="B4" s="5">
        <v>16000.0</v>
      </c>
      <c r="C4" s="7"/>
      <c r="D4" s="8" t="s">
        <v>9</v>
      </c>
      <c r="E4" s="9">
        <v>30.0</v>
      </c>
      <c r="F4" s="10">
        <f>VLOOKUP(D4,A12:B13,2,0)</f>
        <v>40</v>
      </c>
      <c r="G4" s="9">
        <f t="shared" si="1"/>
        <v>1200</v>
      </c>
    </row>
    <row r="5" ht="12.75" customHeight="1">
      <c r="A5" s="4" t="s">
        <v>7</v>
      </c>
      <c r="B5" s="5">
        <v>18000.0</v>
      </c>
      <c r="C5" s="7"/>
      <c r="D5" s="8" t="s">
        <v>10</v>
      </c>
      <c r="E5" s="9">
        <v>0.0</v>
      </c>
      <c r="F5" s="10">
        <f>VLOOKUP(D5,A14:B14,2,0)</f>
        <v>10</v>
      </c>
      <c r="G5" s="9">
        <f t="shared" si="1"/>
        <v>0</v>
      </c>
    </row>
    <row r="6" ht="12.75" customHeight="1">
      <c r="A6" s="4" t="s">
        <v>11</v>
      </c>
      <c r="B6" s="5">
        <v>20000.0</v>
      </c>
      <c r="C6" s="7"/>
      <c r="D6" s="11" t="s">
        <v>12</v>
      </c>
      <c r="E6" s="12">
        <v>1.0</v>
      </c>
      <c r="F6" s="13">
        <f>VLOOKUP(D6,A16:B17,2,0)</f>
        <v>250</v>
      </c>
      <c r="G6" s="12">
        <f t="shared" si="1"/>
        <v>250</v>
      </c>
    </row>
    <row r="7" ht="12.75" customHeight="1">
      <c r="A7" s="4" t="s">
        <v>13</v>
      </c>
      <c r="B7" s="5">
        <v>22500.0</v>
      </c>
      <c r="C7" s="7"/>
      <c r="D7" s="14" t="s">
        <v>14</v>
      </c>
      <c r="E7" s="15">
        <v>30.0</v>
      </c>
      <c r="F7" s="16">
        <f>VLOOKUP(D7,A19:B20,2,0)</f>
        <v>14</v>
      </c>
      <c r="G7" s="15">
        <f t="shared" si="1"/>
        <v>420</v>
      </c>
    </row>
    <row r="8" ht="12.75" customHeight="1">
      <c r="A8" s="4" t="s">
        <v>15</v>
      </c>
      <c r="B8" s="5">
        <v>25000.0</v>
      </c>
      <c r="C8" s="7"/>
      <c r="D8" s="17" t="s">
        <v>16</v>
      </c>
      <c r="E8" s="18">
        <v>30.0</v>
      </c>
      <c r="F8" s="19">
        <f>VLOOKUP(D8,A22:B23,2,0)</f>
        <v>12.5</v>
      </c>
      <c r="G8" s="18">
        <f t="shared" si="1"/>
        <v>375</v>
      </c>
    </row>
    <row r="9" ht="12.75" customHeight="1">
      <c r="A9" s="4" t="s">
        <v>17</v>
      </c>
      <c r="B9" s="5">
        <v>27500.0</v>
      </c>
      <c r="C9" s="7"/>
      <c r="D9" s="17" t="s">
        <v>18</v>
      </c>
      <c r="E9" s="18">
        <v>30.0</v>
      </c>
      <c r="F9" s="19">
        <f>VLOOKUP(D9,A24:B24,2,0)</f>
        <v>6</v>
      </c>
      <c r="G9" s="18">
        <f t="shared" si="1"/>
        <v>180</v>
      </c>
    </row>
    <row r="10" ht="12.75" customHeight="1">
      <c r="A10" s="4" t="s">
        <v>19</v>
      </c>
      <c r="B10" s="5">
        <v>28500.0</v>
      </c>
      <c r="C10" s="7"/>
      <c r="D10" s="20" t="s">
        <v>20</v>
      </c>
      <c r="E10" s="21">
        <v>1.0</v>
      </c>
      <c r="F10" s="22">
        <f>VLOOKUP(D10,A26:B33,2,0)</f>
        <v>4500</v>
      </c>
      <c r="G10" s="21">
        <f t="shared" si="1"/>
        <v>4500</v>
      </c>
    </row>
    <row r="11" ht="12.75" customHeight="1">
      <c r="A11" s="23" t="s">
        <v>21</v>
      </c>
      <c r="B11" s="24"/>
      <c r="C11" s="7"/>
      <c r="D11" s="25" t="s">
        <v>22</v>
      </c>
      <c r="E11" s="26">
        <v>1.0</v>
      </c>
      <c r="F11" s="27">
        <f>VLOOKUP(D11,A35:B36,2,0)</f>
        <v>600</v>
      </c>
      <c r="G11" s="26">
        <f t="shared" si="1"/>
        <v>600</v>
      </c>
    </row>
    <row r="12" ht="12.75" customHeight="1">
      <c r="A12" s="28" t="s">
        <v>23</v>
      </c>
      <c r="B12" s="24">
        <v>35.0</v>
      </c>
      <c r="C12" s="7"/>
      <c r="D12" s="29" t="s">
        <v>24</v>
      </c>
      <c r="E12" s="30">
        <v>5.0</v>
      </c>
      <c r="F12" s="31">
        <f>VLOOKUP(D12,A38:B41,2,0)</f>
        <v>40</v>
      </c>
      <c r="G12" s="30">
        <f t="shared" si="1"/>
        <v>200</v>
      </c>
    </row>
    <row r="13" ht="12.75" customHeight="1">
      <c r="A13" s="28" t="s">
        <v>9</v>
      </c>
      <c r="B13" s="24">
        <v>40.0</v>
      </c>
      <c r="D13" s="32" t="s">
        <v>25</v>
      </c>
      <c r="E13" s="33">
        <v>1.0</v>
      </c>
      <c r="F13" s="34">
        <f>VLOOKUP(D13,A42:B42,2,0)</f>
        <v>200</v>
      </c>
      <c r="G13" s="33">
        <f t="shared" si="1"/>
        <v>200</v>
      </c>
    </row>
    <row r="14" ht="12.75" customHeight="1">
      <c r="A14" s="28" t="s">
        <v>10</v>
      </c>
      <c r="B14" s="24">
        <v>10.0</v>
      </c>
      <c r="D14" s="35" t="s">
        <v>26</v>
      </c>
      <c r="E14" s="36">
        <v>1.0</v>
      </c>
      <c r="F14" s="37">
        <f>VLOOKUP(D14,A44:B46,2,0)</f>
        <v>525</v>
      </c>
      <c r="G14" s="36">
        <f t="shared" si="1"/>
        <v>525</v>
      </c>
    </row>
    <row r="15" ht="12.75" customHeight="1">
      <c r="A15" s="11" t="s">
        <v>27</v>
      </c>
      <c r="B15" s="12"/>
      <c r="D15" s="38" t="s">
        <v>28</v>
      </c>
      <c r="E15" s="39">
        <v>5.0</v>
      </c>
      <c r="F15" s="40">
        <f>VLOOKUP(D15,A48:B53,2,0)</f>
        <v>50</v>
      </c>
      <c r="G15" s="39">
        <f t="shared" si="1"/>
        <v>250</v>
      </c>
    </row>
    <row r="16" ht="12.75" customHeight="1">
      <c r="A16" s="12" t="s">
        <v>12</v>
      </c>
      <c r="B16" s="13">
        <v>250.0</v>
      </c>
      <c r="D16" s="38" t="s">
        <v>29</v>
      </c>
      <c r="E16" s="39">
        <v>2.0</v>
      </c>
      <c r="F16" s="40">
        <f>VLOOKUP(D16,A48:B53,2,0)</f>
        <v>400</v>
      </c>
      <c r="G16" s="39">
        <f t="shared" si="1"/>
        <v>800</v>
      </c>
    </row>
    <row r="17" ht="12.75" customHeight="1">
      <c r="A17" s="12" t="s">
        <v>30</v>
      </c>
      <c r="B17" s="13">
        <v>150.0</v>
      </c>
      <c r="D17" s="38" t="s">
        <v>31</v>
      </c>
      <c r="E17" s="39">
        <v>0.0</v>
      </c>
      <c r="F17" s="39" t="str">
        <f>VLOOKUP(D17,A48:B53,2,0)</f>
        <v/>
      </c>
      <c r="G17" s="39">
        <f t="shared" si="1"/>
        <v>0</v>
      </c>
    </row>
    <row r="18" ht="12.75" customHeight="1">
      <c r="A18" s="14" t="s">
        <v>32</v>
      </c>
      <c r="B18" s="15"/>
      <c r="D18" s="41" t="s">
        <v>33</v>
      </c>
      <c r="E18" s="41">
        <v>6.0</v>
      </c>
      <c r="F18" s="42">
        <f>VLOOKUP(D18,A55:B57,2,0)</f>
        <v>18</v>
      </c>
      <c r="G18" s="41">
        <f t="shared" si="1"/>
        <v>108</v>
      </c>
    </row>
    <row r="19" ht="12.75" customHeight="1">
      <c r="A19" s="15" t="s">
        <v>14</v>
      </c>
      <c r="B19" s="16">
        <v>14.0</v>
      </c>
      <c r="C19" s="43" t="s">
        <v>34</v>
      </c>
      <c r="D19" s="44">
        <v>7.0</v>
      </c>
      <c r="E19" s="44"/>
      <c r="F19" s="44"/>
      <c r="G19" s="44">
        <f>SUM(F3/7*D19)</f>
        <v>18000</v>
      </c>
    </row>
    <row r="20" ht="12.75" customHeight="1">
      <c r="A20" s="15" t="s">
        <v>35</v>
      </c>
      <c r="B20" s="16">
        <v>9.0</v>
      </c>
      <c r="D20" s="45" t="s">
        <v>36</v>
      </c>
      <c r="E20" s="45">
        <v>1.0</v>
      </c>
      <c r="F20" s="46">
        <f>VLOOKUP(D20,A64:B66,2,0)</f>
        <v>900</v>
      </c>
      <c r="G20" s="45">
        <f t="shared" ref="G20:G70" si="2">SUM(E20*F20)</f>
        <v>900</v>
      </c>
    </row>
    <row r="21" ht="12.75" customHeight="1">
      <c r="A21" s="17" t="s">
        <v>37</v>
      </c>
      <c r="B21" s="18"/>
      <c r="D21" s="47" t="s">
        <v>38</v>
      </c>
      <c r="E21" s="47">
        <v>0.0</v>
      </c>
      <c r="F21" s="48">
        <f>VLOOKUP(D21,A68:B73,2,0)</f>
        <v>220</v>
      </c>
      <c r="G21" s="47">
        <f t="shared" si="2"/>
        <v>0</v>
      </c>
    </row>
    <row r="22" ht="12.75" customHeight="1">
      <c r="A22" s="18" t="s">
        <v>39</v>
      </c>
      <c r="B22" s="19">
        <v>25.0</v>
      </c>
      <c r="D22" s="49" t="s">
        <v>40</v>
      </c>
      <c r="E22" s="49">
        <v>1.0</v>
      </c>
      <c r="F22" s="50">
        <f>VLOOKUP(D22,A75:B81,2,0)</f>
        <v>70</v>
      </c>
      <c r="G22" s="49">
        <f t="shared" si="2"/>
        <v>70</v>
      </c>
    </row>
    <row r="23" ht="12.75" customHeight="1">
      <c r="A23" s="18" t="s">
        <v>16</v>
      </c>
      <c r="B23" s="19">
        <v>12.5</v>
      </c>
      <c r="D23" s="49" t="s">
        <v>41</v>
      </c>
      <c r="E23" s="49">
        <v>1.0</v>
      </c>
      <c r="F23" s="50">
        <f>VLOOKUP(D23,A75:B81,2,0)</f>
        <v>300</v>
      </c>
      <c r="G23" s="49">
        <f t="shared" si="2"/>
        <v>300</v>
      </c>
    </row>
    <row r="24" ht="12.75" customHeight="1">
      <c r="A24" s="18" t="s">
        <v>18</v>
      </c>
      <c r="B24" s="19">
        <v>6.0</v>
      </c>
      <c r="D24" s="49" t="s">
        <v>42</v>
      </c>
      <c r="E24" s="49">
        <v>1.0</v>
      </c>
      <c r="F24" s="50">
        <f>VLOOKUP(D24,A75:B81,2,0)</f>
        <v>50</v>
      </c>
      <c r="G24" s="49">
        <f t="shared" si="2"/>
        <v>50</v>
      </c>
    </row>
    <row r="25" ht="12.75" customHeight="1">
      <c r="A25" s="20" t="s">
        <v>43</v>
      </c>
      <c r="B25" s="21"/>
      <c r="D25" s="51" t="s">
        <v>44</v>
      </c>
      <c r="E25" s="51">
        <v>1.0</v>
      </c>
      <c r="F25" s="52">
        <f>VLOOKUP(D25,A83:B87,2,0)</f>
        <v>330</v>
      </c>
      <c r="G25" s="51">
        <f t="shared" si="2"/>
        <v>330</v>
      </c>
    </row>
    <row r="26" ht="12.75" customHeight="1">
      <c r="A26" s="21" t="s">
        <v>45</v>
      </c>
      <c r="B26" s="22">
        <v>3500.0</v>
      </c>
      <c r="D26" s="53" t="s">
        <v>46</v>
      </c>
      <c r="E26" s="53">
        <v>1.0</v>
      </c>
      <c r="F26" s="54">
        <f>VLOOKUP(D26,A89:B94,2,0)</f>
        <v>450</v>
      </c>
      <c r="G26" s="53">
        <f t="shared" si="2"/>
        <v>450</v>
      </c>
    </row>
    <row r="27" ht="12.75" customHeight="1">
      <c r="A27" s="21" t="s">
        <v>47</v>
      </c>
      <c r="B27" s="22">
        <v>4000.0</v>
      </c>
      <c r="D27" s="53" t="s">
        <v>48</v>
      </c>
      <c r="E27" s="53">
        <v>1.0</v>
      </c>
      <c r="F27" s="54">
        <f>VLOOKUP(D27,A89:B94,2,0)</f>
        <v>80</v>
      </c>
      <c r="G27" s="53">
        <f t="shared" si="2"/>
        <v>80</v>
      </c>
    </row>
    <row r="28" ht="12.75" customHeight="1">
      <c r="A28" s="21" t="s">
        <v>20</v>
      </c>
      <c r="B28" s="22">
        <v>4500.0</v>
      </c>
      <c r="D28" s="53" t="s">
        <v>49</v>
      </c>
      <c r="E28" s="53">
        <v>1.0</v>
      </c>
      <c r="F28" s="54">
        <f>VLOOKUP(D28,A89:B94,2,0)</f>
        <v>120</v>
      </c>
      <c r="G28" s="53">
        <f t="shared" si="2"/>
        <v>120</v>
      </c>
    </row>
    <row r="29" ht="12.75" customHeight="1">
      <c r="A29" s="21" t="s">
        <v>50</v>
      </c>
      <c r="B29" s="22">
        <v>10000.0</v>
      </c>
      <c r="D29" s="53" t="s">
        <v>51</v>
      </c>
      <c r="E29" s="53">
        <v>1.0</v>
      </c>
      <c r="F29" s="54">
        <f>VLOOKUP(D29,A89:B94,2,0)</f>
        <v>50</v>
      </c>
      <c r="G29" s="53">
        <f t="shared" si="2"/>
        <v>50</v>
      </c>
    </row>
    <row r="30" ht="12.75" customHeight="1">
      <c r="A30" s="21" t="s">
        <v>52</v>
      </c>
      <c r="B30" s="22">
        <v>11500.0</v>
      </c>
      <c r="D30" s="53" t="s">
        <v>53</v>
      </c>
      <c r="E30" s="53">
        <v>1.0</v>
      </c>
      <c r="F30" s="54">
        <f>VLOOKUP(D30,A89:B94,2,0)</f>
        <v>50</v>
      </c>
      <c r="G30" s="53">
        <f t="shared" si="2"/>
        <v>50</v>
      </c>
    </row>
    <row r="31" ht="12.75" customHeight="1">
      <c r="A31" s="21" t="s">
        <v>54</v>
      </c>
      <c r="B31" s="22">
        <v>13000.0</v>
      </c>
      <c r="D31" s="53" t="s">
        <v>55</v>
      </c>
      <c r="E31" s="53">
        <v>1.0</v>
      </c>
      <c r="F31" s="54">
        <f>VLOOKUP(D31,A89:B94,2,0)</f>
        <v>50</v>
      </c>
      <c r="G31" s="53">
        <f t="shared" si="2"/>
        <v>50</v>
      </c>
    </row>
    <row r="32" ht="12.75" customHeight="1">
      <c r="A32" s="21" t="s">
        <v>56</v>
      </c>
      <c r="B32" s="22">
        <v>17500.0</v>
      </c>
      <c r="D32" s="55" t="s">
        <v>57</v>
      </c>
      <c r="E32" s="55">
        <v>2.0</v>
      </c>
      <c r="F32" s="56">
        <f>VLOOKUP(D32,A96:B99,2,0)</f>
        <v>65</v>
      </c>
      <c r="G32" s="55">
        <f t="shared" si="2"/>
        <v>130</v>
      </c>
    </row>
    <row r="33" ht="12.75" customHeight="1">
      <c r="A33" s="21" t="s">
        <v>58</v>
      </c>
      <c r="B33" s="21"/>
      <c r="D33" s="55" t="s">
        <v>59</v>
      </c>
      <c r="E33" s="55">
        <v>6.0</v>
      </c>
      <c r="F33" s="56">
        <f>VLOOKUP(D33,A96:B99,2,0)</f>
        <v>50</v>
      </c>
      <c r="G33" s="55">
        <f t="shared" si="2"/>
        <v>300</v>
      </c>
    </row>
    <row r="34" ht="12.75" customHeight="1">
      <c r="A34" s="25" t="s">
        <v>60</v>
      </c>
      <c r="B34" s="26"/>
      <c r="D34" s="55" t="s">
        <v>61</v>
      </c>
      <c r="E34" s="55">
        <v>0.0</v>
      </c>
      <c r="F34" s="55" t="str">
        <f>VLOOKUP(D34,A96:B99,2,0)</f>
        <v/>
      </c>
      <c r="G34" s="55">
        <f t="shared" si="2"/>
        <v>0</v>
      </c>
    </row>
    <row r="35" ht="12.75" customHeight="1">
      <c r="A35" s="26" t="s">
        <v>22</v>
      </c>
      <c r="B35" s="27">
        <v>600.0</v>
      </c>
      <c r="D35" s="57" t="s">
        <v>62</v>
      </c>
      <c r="E35" s="57">
        <v>1.0</v>
      </c>
      <c r="F35" s="58">
        <f t="shared" ref="F35:F36" si="3">VLOOKUP(D35,A101:B107,2,0)</f>
        <v>400</v>
      </c>
      <c r="G35" s="57">
        <f t="shared" si="2"/>
        <v>400</v>
      </c>
    </row>
    <row r="36" ht="12.75" customHeight="1">
      <c r="A36" s="26" t="s">
        <v>63</v>
      </c>
      <c r="B36" s="27">
        <v>850.0</v>
      </c>
      <c r="D36" s="57" t="s">
        <v>64</v>
      </c>
      <c r="E36" s="57">
        <v>0.0</v>
      </c>
      <c r="F36" s="58">
        <f t="shared" si="3"/>
        <v>290</v>
      </c>
      <c r="G36" s="57">
        <f t="shared" si="2"/>
        <v>0</v>
      </c>
    </row>
    <row r="37" ht="12.75" customHeight="1">
      <c r="A37" s="29" t="s">
        <v>65</v>
      </c>
      <c r="B37" s="30"/>
      <c r="D37" s="57" t="s">
        <v>66</v>
      </c>
      <c r="E37" s="57">
        <v>0.0</v>
      </c>
      <c r="F37" s="58">
        <f>VLOOKUP(D37,A101:B107,2,0)</f>
        <v>250</v>
      </c>
      <c r="G37" s="57">
        <f t="shared" si="2"/>
        <v>0</v>
      </c>
    </row>
    <row r="38" ht="12.75" customHeight="1">
      <c r="A38" s="30" t="s">
        <v>24</v>
      </c>
      <c r="B38" s="31">
        <v>40.0</v>
      </c>
      <c r="D38" s="57" t="s">
        <v>67</v>
      </c>
      <c r="E38" s="57">
        <v>0.0</v>
      </c>
      <c r="F38" s="57" t="str">
        <f>VLOOKUP(D38,A101:B107,2,0)</f>
        <v/>
      </c>
      <c r="G38" s="57">
        <f t="shared" si="2"/>
        <v>0</v>
      </c>
    </row>
    <row r="39" ht="12.75" customHeight="1">
      <c r="A39" s="30" t="s">
        <v>68</v>
      </c>
      <c r="B39" s="31">
        <v>45.0</v>
      </c>
      <c r="D39" s="59" t="s">
        <v>69</v>
      </c>
      <c r="E39" s="59">
        <v>2.0</v>
      </c>
      <c r="F39" s="60">
        <f>VLOOKUP(D39,A109:B115,2,0)</f>
        <v>80</v>
      </c>
      <c r="G39" s="59">
        <f t="shared" si="2"/>
        <v>160</v>
      </c>
    </row>
    <row r="40" ht="12.75" customHeight="1">
      <c r="A40" s="30" t="s">
        <v>70</v>
      </c>
      <c r="B40" s="31">
        <v>45.0</v>
      </c>
      <c r="D40" s="59" t="s">
        <v>71</v>
      </c>
      <c r="E40" s="59">
        <v>15.0</v>
      </c>
      <c r="F40" s="60">
        <f>VLOOKUP(D40,A109:B115,2,0)</f>
        <v>10</v>
      </c>
      <c r="G40" s="59">
        <f t="shared" si="2"/>
        <v>150</v>
      </c>
    </row>
    <row r="41" ht="12.75" customHeight="1">
      <c r="A41" s="30" t="s">
        <v>72</v>
      </c>
      <c r="B41" s="31">
        <v>45.0</v>
      </c>
      <c r="D41" s="59" t="s">
        <v>73</v>
      </c>
      <c r="E41" s="59">
        <v>1.0</v>
      </c>
      <c r="F41" s="60">
        <f>VLOOKUP(D41,A109:B115,2,0)</f>
        <v>650</v>
      </c>
      <c r="G41" s="59">
        <f t="shared" si="2"/>
        <v>650</v>
      </c>
    </row>
    <row r="42" ht="12.75" customHeight="1">
      <c r="A42" s="32" t="s">
        <v>25</v>
      </c>
      <c r="B42" s="34">
        <v>200.0</v>
      </c>
      <c r="D42" s="59" t="s">
        <v>74</v>
      </c>
      <c r="E42" s="59">
        <v>1.0</v>
      </c>
      <c r="F42" s="60">
        <f>VLOOKUP(D42,A109:B115,2,0)</f>
        <v>300</v>
      </c>
      <c r="G42" s="59">
        <f t="shared" si="2"/>
        <v>300</v>
      </c>
    </row>
    <row r="43" ht="12.75" customHeight="1">
      <c r="A43" s="35" t="s">
        <v>75</v>
      </c>
      <c r="B43" s="36"/>
      <c r="D43" s="59" t="s">
        <v>76</v>
      </c>
      <c r="E43" s="59">
        <v>0.0</v>
      </c>
      <c r="F43" s="59" t="str">
        <f>VLOOKUP(D43,A109:B115,2,0)</f>
        <v/>
      </c>
      <c r="G43" s="59">
        <f t="shared" si="2"/>
        <v>0</v>
      </c>
    </row>
    <row r="44" ht="12.75" customHeight="1">
      <c r="A44" s="36" t="s">
        <v>77</v>
      </c>
      <c r="B44" s="37">
        <v>300.0</v>
      </c>
      <c r="D44" s="15" t="s">
        <v>78</v>
      </c>
      <c r="E44" s="15">
        <v>50.0</v>
      </c>
      <c r="F44" s="16">
        <f>VLOOKUP(D44,A117:B122,2,0)</f>
        <v>70</v>
      </c>
      <c r="G44" s="15">
        <f t="shared" si="2"/>
        <v>3500</v>
      </c>
    </row>
    <row r="45" ht="12.75" customHeight="1">
      <c r="A45" s="36" t="s">
        <v>26</v>
      </c>
      <c r="B45" s="37">
        <v>525.0</v>
      </c>
      <c r="D45" s="61" t="s">
        <v>79</v>
      </c>
      <c r="E45" s="61">
        <v>1.0</v>
      </c>
      <c r="F45" s="62">
        <f>VLOOKUP(A123,A123:B123,2,0)</f>
        <v>50</v>
      </c>
      <c r="G45" s="61">
        <f t="shared" si="2"/>
        <v>50</v>
      </c>
    </row>
    <row r="46" ht="12.75" customHeight="1">
      <c r="A46" s="36" t="s">
        <v>80</v>
      </c>
      <c r="B46" s="36"/>
      <c r="D46" s="63" t="s">
        <v>81</v>
      </c>
      <c r="E46" s="63">
        <v>1.0</v>
      </c>
      <c r="F46" s="64">
        <f>VLOOKUP(D46,A125:B138,2,0)</f>
        <v>250</v>
      </c>
      <c r="G46" s="63">
        <f t="shared" si="2"/>
        <v>250</v>
      </c>
    </row>
    <row r="47" ht="12.75" customHeight="1">
      <c r="A47" s="38" t="s">
        <v>82</v>
      </c>
      <c r="B47" s="39"/>
      <c r="D47" s="63" t="s">
        <v>83</v>
      </c>
      <c r="E47" s="63">
        <v>1.0</v>
      </c>
      <c r="F47" s="64">
        <f>VLOOKUP(D47,A125:B138,2,0)</f>
        <v>1200</v>
      </c>
      <c r="G47" s="63">
        <f t="shared" si="2"/>
        <v>1200</v>
      </c>
    </row>
    <row r="48" ht="12.75" customHeight="1">
      <c r="A48" s="39" t="s">
        <v>84</v>
      </c>
      <c r="B48" s="40">
        <v>50.0</v>
      </c>
      <c r="D48" s="63" t="s">
        <v>85</v>
      </c>
      <c r="E48" s="63">
        <v>0.0</v>
      </c>
      <c r="F48" s="64">
        <f>VLOOKUP(D48,A125:B138,2,0)</f>
        <v>100</v>
      </c>
      <c r="G48" s="63">
        <f t="shared" si="2"/>
        <v>0</v>
      </c>
    </row>
    <row r="49" ht="12.75" customHeight="1">
      <c r="A49" s="39" t="s">
        <v>29</v>
      </c>
      <c r="B49" s="40">
        <v>400.0</v>
      </c>
      <c r="D49" s="63" t="s">
        <v>86</v>
      </c>
      <c r="E49" s="63">
        <v>1.0</v>
      </c>
      <c r="F49" s="64">
        <f>VLOOKUP(D49,A125:B138,2,0)</f>
        <v>150</v>
      </c>
      <c r="G49" s="63">
        <f t="shared" si="2"/>
        <v>150</v>
      </c>
    </row>
    <row r="50" ht="12.75" customHeight="1">
      <c r="A50" s="39" t="s">
        <v>87</v>
      </c>
      <c r="B50" s="40">
        <v>300.0</v>
      </c>
      <c r="D50" s="63" t="s">
        <v>88</v>
      </c>
      <c r="E50" s="63">
        <v>1.0</v>
      </c>
      <c r="F50" s="64">
        <f>VLOOKUP(D50,A125:B138,2,0)</f>
        <v>150</v>
      </c>
      <c r="G50" s="63">
        <f t="shared" si="2"/>
        <v>150</v>
      </c>
    </row>
    <row r="51" ht="12.75" customHeight="1">
      <c r="A51" s="39" t="s">
        <v>89</v>
      </c>
      <c r="B51" s="40">
        <v>650.0</v>
      </c>
      <c r="D51" s="63" t="s">
        <v>90</v>
      </c>
      <c r="E51" s="63">
        <v>1.0</v>
      </c>
      <c r="F51" s="63" t="str">
        <f>VLOOKUP(D51,A125:B138,2,0)</f>
        <v/>
      </c>
      <c r="G51" s="63">
        <f t="shared" si="2"/>
        <v>0</v>
      </c>
    </row>
    <row r="52" ht="12.75" customHeight="1">
      <c r="A52" s="39" t="s">
        <v>28</v>
      </c>
      <c r="B52" s="40">
        <v>50.0</v>
      </c>
      <c r="D52" s="63" t="s">
        <v>90</v>
      </c>
      <c r="E52" s="63">
        <v>1.0</v>
      </c>
      <c r="F52" s="63" t="str">
        <f>VLOOKUP(D52,A125:B138,2,0)</f>
        <v/>
      </c>
      <c r="G52" s="63">
        <f t="shared" si="2"/>
        <v>0</v>
      </c>
    </row>
    <row r="53" ht="12.75" customHeight="1">
      <c r="A53" s="39" t="s">
        <v>31</v>
      </c>
      <c r="B53" s="39"/>
      <c r="D53" s="63" t="s">
        <v>90</v>
      </c>
      <c r="E53" s="63">
        <v>1.0</v>
      </c>
      <c r="F53" s="63" t="str">
        <f>VLOOKUP(D53,A125:B138,2,0)</f>
        <v/>
      </c>
      <c r="G53" s="63">
        <f t="shared" si="2"/>
        <v>0</v>
      </c>
    </row>
    <row r="54" ht="12.75" customHeight="1">
      <c r="A54" s="65" t="s">
        <v>91</v>
      </c>
      <c r="B54" s="41"/>
      <c r="D54" s="63" t="s">
        <v>90</v>
      </c>
      <c r="E54" s="63">
        <v>1.0</v>
      </c>
      <c r="F54" s="63" t="str">
        <f>VLOOKUP(D54,A125:B138,2,0)</f>
        <v/>
      </c>
      <c r="G54" s="63">
        <f t="shared" si="2"/>
        <v>0</v>
      </c>
    </row>
    <row r="55" ht="12.75" customHeight="1">
      <c r="A55" s="41" t="s">
        <v>92</v>
      </c>
      <c r="B55" s="42">
        <v>20.0</v>
      </c>
      <c r="D55" s="66" t="s">
        <v>93</v>
      </c>
      <c r="E55" s="66">
        <v>1.0</v>
      </c>
      <c r="F55" s="67">
        <f>VLOOKUP(D55,A140:B148,2,0)</f>
        <v>120</v>
      </c>
      <c r="G55" s="66">
        <f t="shared" si="2"/>
        <v>120</v>
      </c>
    </row>
    <row r="56" ht="12.75" customHeight="1">
      <c r="A56" s="41" t="s">
        <v>33</v>
      </c>
      <c r="B56" s="42">
        <v>18.0</v>
      </c>
      <c r="D56" s="66" t="s">
        <v>94</v>
      </c>
      <c r="E56" s="66">
        <v>1.0</v>
      </c>
      <c r="F56" s="67">
        <f>VLOOKUP(D56,A140:B148,2,0)</f>
        <v>275</v>
      </c>
      <c r="G56" s="66">
        <f t="shared" si="2"/>
        <v>275</v>
      </c>
    </row>
    <row r="57" ht="12.75" customHeight="1">
      <c r="A57" s="41" t="s">
        <v>95</v>
      </c>
      <c r="B57" s="42"/>
      <c r="D57" s="66" t="s">
        <v>96</v>
      </c>
      <c r="E57" s="66">
        <v>1.0</v>
      </c>
      <c r="F57" s="67">
        <f>VLOOKUP(D57,A140:B148,2,0)</f>
        <v>500</v>
      </c>
      <c r="G57" s="66">
        <f t="shared" si="2"/>
        <v>500</v>
      </c>
    </row>
    <row r="58" ht="12.75" customHeight="1">
      <c r="A58" s="44" t="s">
        <v>97</v>
      </c>
      <c r="B58" s="44"/>
      <c r="D58" s="66" t="s">
        <v>98</v>
      </c>
      <c r="E58" s="66">
        <v>1.0</v>
      </c>
      <c r="F58" s="67">
        <f>VLOOKUP(D58,A140:B148,2,0)</f>
        <v>60</v>
      </c>
      <c r="G58" s="66">
        <f t="shared" si="2"/>
        <v>60</v>
      </c>
    </row>
    <row r="59" ht="12.75" customHeight="1">
      <c r="A59" s="44" t="s">
        <v>99</v>
      </c>
      <c r="B59" s="44">
        <v>7.0</v>
      </c>
      <c r="D59" s="66" t="s">
        <v>100</v>
      </c>
      <c r="E59" s="66">
        <v>1.0</v>
      </c>
      <c r="F59" s="67">
        <f>VLOOKUP(D59,A140:B148,2,0)</f>
        <v>60</v>
      </c>
      <c r="G59" s="66">
        <f t="shared" si="2"/>
        <v>60</v>
      </c>
    </row>
    <row r="60" ht="12.75" customHeight="1">
      <c r="A60" s="44" t="s">
        <v>101</v>
      </c>
      <c r="B60" s="44">
        <v>8.0</v>
      </c>
      <c r="D60" s="66" t="s">
        <v>94</v>
      </c>
      <c r="E60" s="66">
        <v>1.0</v>
      </c>
      <c r="F60" s="67">
        <f>VLOOKUP(D60,A140:B148,2,0)</f>
        <v>275</v>
      </c>
      <c r="G60" s="66">
        <f t="shared" si="2"/>
        <v>275</v>
      </c>
    </row>
    <row r="61" ht="12.75" customHeight="1">
      <c r="A61" s="44" t="s">
        <v>102</v>
      </c>
      <c r="B61" s="44">
        <v>9.0</v>
      </c>
      <c r="D61" s="66" t="s">
        <v>103</v>
      </c>
      <c r="E61" s="66">
        <v>1.0</v>
      </c>
      <c r="F61" s="67">
        <f>VLOOKUP(D61,A140:B148,2,0)</f>
        <v>900</v>
      </c>
      <c r="G61" s="66">
        <f t="shared" si="2"/>
        <v>900</v>
      </c>
    </row>
    <row r="62" ht="12.75" customHeight="1">
      <c r="A62" s="44" t="s">
        <v>104</v>
      </c>
      <c r="B62" s="44">
        <v>10.0</v>
      </c>
      <c r="D62" s="68" t="s">
        <v>105</v>
      </c>
      <c r="E62" s="68">
        <v>1.0</v>
      </c>
      <c r="F62" s="69">
        <f>VLOOKUP(D62,A150:B152,2,0)</f>
        <v>700</v>
      </c>
      <c r="G62" s="68">
        <f t="shared" si="2"/>
        <v>700</v>
      </c>
    </row>
    <row r="63" ht="12.75" customHeight="1">
      <c r="A63" s="70" t="s">
        <v>106</v>
      </c>
      <c r="B63" s="45"/>
      <c r="D63" s="21" t="s">
        <v>107</v>
      </c>
      <c r="E63" s="21">
        <v>1.0</v>
      </c>
      <c r="F63" s="22">
        <f>VLOOKUP(D63,A154:B156,2,0)</f>
        <v>700</v>
      </c>
      <c r="G63" s="21">
        <f t="shared" si="2"/>
        <v>700</v>
      </c>
    </row>
    <row r="64" ht="12.75" customHeight="1">
      <c r="A64" s="45" t="s">
        <v>36</v>
      </c>
      <c r="B64" s="46">
        <v>900.0</v>
      </c>
      <c r="D64" s="47" t="s">
        <v>108</v>
      </c>
      <c r="E64" s="47">
        <v>0.0</v>
      </c>
      <c r="F64" s="48">
        <f>VLOOKUP(D64,A158:B161,2,0)</f>
        <v>3800</v>
      </c>
      <c r="G64" s="47">
        <f t="shared" si="2"/>
        <v>0</v>
      </c>
    </row>
    <row r="65" ht="12.75" customHeight="1">
      <c r="A65" s="45" t="s">
        <v>109</v>
      </c>
      <c r="B65" s="46">
        <v>250.0</v>
      </c>
      <c r="D65" s="71" t="s">
        <v>110</v>
      </c>
      <c r="E65" s="71">
        <v>1.0</v>
      </c>
      <c r="F65" s="72">
        <f>VLOOKUP(D65,A163:B166,2,0)</f>
        <v>250</v>
      </c>
      <c r="G65" s="71">
        <f t="shared" si="2"/>
        <v>250</v>
      </c>
    </row>
    <row r="66" ht="12.75" customHeight="1">
      <c r="A66" s="45" t="s">
        <v>111</v>
      </c>
      <c r="B66" s="45"/>
      <c r="D66" s="73" t="s">
        <v>112</v>
      </c>
      <c r="E66" s="73">
        <v>1.0</v>
      </c>
      <c r="F66" s="74">
        <f>VLOOKUP(D66,A168:B172,2,0)</f>
        <v>190</v>
      </c>
      <c r="G66" s="73">
        <f t="shared" si="2"/>
        <v>190</v>
      </c>
    </row>
    <row r="67" ht="12.75" customHeight="1">
      <c r="A67" s="75" t="s">
        <v>113</v>
      </c>
      <c r="B67" s="47"/>
      <c r="D67" s="73" t="s">
        <v>114</v>
      </c>
      <c r="E67" s="73">
        <v>1.0</v>
      </c>
      <c r="F67" s="74">
        <f>VLOOKUP(D67,A168:B172,2,0)</f>
        <v>180</v>
      </c>
      <c r="G67" s="73">
        <f t="shared" si="2"/>
        <v>180</v>
      </c>
    </row>
    <row r="68" ht="12.75" customHeight="1">
      <c r="A68" s="47" t="s">
        <v>115</v>
      </c>
      <c r="B68" s="48">
        <v>1000.0</v>
      </c>
      <c r="D68" s="73" t="s">
        <v>116</v>
      </c>
      <c r="E68" s="73">
        <v>2.0</v>
      </c>
      <c r="F68" s="74">
        <f>VLOOKUP(D68,A168:B172,2,0)</f>
        <v>50</v>
      </c>
      <c r="G68" s="73">
        <f t="shared" si="2"/>
        <v>100</v>
      </c>
    </row>
    <row r="69" ht="12.75" customHeight="1">
      <c r="A69" s="47" t="s">
        <v>38</v>
      </c>
      <c r="B69" s="48">
        <v>220.0</v>
      </c>
      <c r="D69" s="76" t="s">
        <v>117</v>
      </c>
      <c r="E69" s="76">
        <v>2.0</v>
      </c>
      <c r="F69" s="77">
        <f>VLOOKUP(D69,A174:B177,2,0)</f>
        <v>40</v>
      </c>
      <c r="G69" s="76">
        <f t="shared" si="2"/>
        <v>80</v>
      </c>
    </row>
    <row r="70" ht="12.75" customHeight="1">
      <c r="A70" s="47" t="s">
        <v>118</v>
      </c>
      <c r="B70" s="48">
        <v>150.0</v>
      </c>
      <c r="D70" s="76" t="s">
        <v>119</v>
      </c>
      <c r="E70" s="76">
        <v>6.0</v>
      </c>
      <c r="F70" s="77">
        <f>VLOOKUP(D70,A174:B177,2,0)</f>
        <v>20</v>
      </c>
      <c r="G70" s="76">
        <f t="shared" si="2"/>
        <v>120</v>
      </c>
    </row>
    <row r="71" ht="12.75" customHeight="1">
      <c r="A71" s="47" t="s">
        <v>120</v>
      </c>
      <c r="B71" s="48">
        <v>320.0</v>
      </c>
    </row>
    <row r="72" ht="12.75" customHeight="1">
      <c r="A72" s="47" t="s">
        <v>121</v>
      </c>
      <c r="B72" s="48">
        <v>410.0</v>
      </c>
    </row>
    <row r="73" ht="12.75" customHeight="1">
      <c r="A73" s="47" t="s">
        <v>122</v>
      </c>
      <c r="B73" s="47"/>
      <c r="F73" s="78" t="s">
        <v>3</v>
      </c>
      <c r="G73" s="79">
        <f>SUM(G4:G71)</f>
        <v>41958</v>
      </c>
    </row>
    <row r="74" ht="12.75" customHeight="1">
      <c r="A74" s="80" t="s">
        <v>123</v>
      </c>
      <c r="B74" s="49"/>
    </row>
    <row r="75" ht="12.75" customHeight="1">
      <c r="A75" s="49" t="s">
        <v>124</v>
      </c>
      <c r="B75" s="50">
        <v>400.0</v>
      </c>
    </row>
    <row r="76" ht="12.75" customHeight="1">
      <c r="A76" s="49" t="s">
        <v>40</v>
      </c>
      <c r="B76" s="50">
        <v>70.0</v>
      </c>
    </row>
    <row r="77" ht="12.75" customHeight="1">
      <c r="A77" s="49" t="s">
        <v>41</v>
      </c>
      <c r="B77" s="50">
        <v>300.0</v>
      </c>
    </row>
    <row r="78" ht="12.75" customHeight="1">
      <c r="A78" s="49" t="s">
        <v>125</v>
      </c>
      <c r="B78" s="50">
        <v>90.0</v>
      </c>
    </row>
    <row r="79" ht="12.75" customHeight="1">
      <c r="A79" s="49" t="s">
        <v>126</v>
      </c>
      <c r="B79" s="50">
        <v>130.0</v>
      </c>
    </row>
    <row r="80" ht="12.75" customHeight="1">
      <c r="A80" s="49" t="s">
        <v>42</v>
      </c>
      <c r="B80" s="50">
        <v>50.0</v>
      </c>
    </row>
    <row r="81" ht="12.75" customHeight="1">
      <c r="A81" s="49" t="s">
        <v>127</v>
      </c>
      <c r="B81" s="49"/>
    </row>
    <row r="82" ht="12.75" customHeight="1">
      <c r="A82" s="81" t="s">
        <v>128</v>
      </c>
      <c r="B82" s="51"/>
    </row>
    <row r="83" ht="12.75" customHeight="1">
      <c r="A83" s="51" t="s">
        <v>129</v>
      </c>
      <c r="B83" s="52">
        <v>650.0</v>
      </c>
    </row>
    <row r="84" ht="12.75" customHeight="1">
      <c r="A84" s="51" t="s">
        <v>130</v>
      </c>
      <c r="B84" s="52">
        <v>820.0</v>
      </c>
    </row>
    <row r="85" ht="12.75" customHeight="1">
      <c r="A85" s="51" t="s">
        <v>131</v>
      </c>
      <c r="B85" s="52">
        <v>920.0</v>
      </c>
    </row>
    <row r="86" ht="12.75" customHeight="1">
      <c r="A86" s="51" t="s">
        <v>44</v>
      </c>
      <c r="B86" s="52">
        <v>330.0</v>
      </c>
    </row>
    <row r="87" ht="12.75" customHeight="1">
      <c r="A87" s="51" t="s">
        <v>132</v>
      </c>
      <c r="B87" s="51"/>
    </row>
    <row r="88" ht="12.75" customHeight="1">
      <c r="A88" s="82" t="s">
        <v>133</v>
      </c>
      <c r="B88" s="53"/>
    </row>
    <row r="89" ht="12.75" customHeight="1">
      <c r="A89" s="53" t="s">
        <v>46</v>
      </c>
      <c r="B89" s="54">
        <v>450.0</v>
      </c>
    </row>
    <row r="90" ht="12.75" customHeight="1">
      <c r="A90" s="53" t="s">
        <v>48</v>
      </c>
      <c r="B90" s="54">
        <v>80.0</v>
      </c>
    </row>
    <row r="91" ht="12.75" customHeight="1">
      <c r="A91" s="53" t="s">
        <v>49</v>
      </c>
      <c r="B91" s="54">
        <v>120.0</v>
      </c>
    </row>
    <row r="92" ht="12.75" customHeight="1">
      <c r="A92" s="53" t="s">
        <v>51</v>
      </c>
      <c r="B92" s="54">
        <v>50.0</v>
      </c>
    </row>
    <row r="93" ht="12.75" customHeight="1">
      <c r="A93" s="53" t="s">
        <v>53</v>
      </c>
      <c r="B93" s="54">
        <v>50.0</v>
      </c>
    </row>
    <row r="94" ht="12.75" customHeight="1">
      <c r="A94" s="53" t="s">
        <v>55</v>
      </c>
      <c r="B94" s="54">
        <v>50.0</v>
      </c>
    </row>
    <row r="95" ht="12.75" customHeight="1">
      <c r="A95" s="83" t="s">
        <v>134</v>
      </c>
      <c r="B95" s="55"/>
    </row>
    <row r="96" ht="12.75" customHeight="1">
      <c r="A96" s="55" t="s">
        <v>57</v>
      </c>
      <c r="B96" s="56">
        <v>65.0</v>
      </c>
    </row>
    <row r="97" ht="12.75" customHeight="1">
      <c r="A97" s="55" t="s">
        <v>59</v>
      </c>
      <c r="B97" s="56">
        <v>50.0</v>
      </c>
    </row>
    <row r="98" ht="12.75" customHeight="1">
      <c r="A98" s="55" t="s">
        <v>135</v>
      </c>
      <c r="B98" s="56">
        <v>50.0</v>
      </c>
    </row>
    <row r="99" ht="12.75" customHeight="1">
      <c r="A99" s="55" t="s">
        <v>61</v>
      </c>
      <c r="B99" s="55"/>
    </row>
    <row r="100" ht="12.75" customHeight="1">
      <c r="A100" s="84" t="s">
        <v>136</v>
      </c>
      <c r="B100" s="57"/>
    </row>
    <row r="101" ht="12.75" customHeight="1">
      <c r="A101" s="57" t="s">
        <v>62</v>
      </c>
      <c r="B101" s="58">
        <v>400.0</v>
      </c>
    </row>
    <row r="102" ht="12.75" customHeight="1">
      <c r="A102" s="57" t="s">
        <v>137</v>
      </c>
      <c r="B102" s="58">
        <v>700.0</v>
      </c>
    </row>
    <row r="103" ht="12.75" customHeight="1">
      <c r="A103" s="57" t="s">
        <v>138</v>
      </c>
      <c r="B103" s="58">
        <v>1070.0</v>
      </c>
    </row>
    <row r="104" ht="12.75" customHeight="1">
      <c r="A104" s="57" t="s">
        <v>64</v>
      </c>
      <c r="B104" s="58">
        <v>290.0</v>
      </c>
    </row>
    <row r="105" ht="12.75" customHeight="1">
      <c r="A105" s="57" t="s">
        <v>66</v>
      </c>
      <c r="B105" s="58">
        <v>250.0</v>
      </c>
    </row>
    <row r="106" ht="12.75" customHeight="1">
      <c r="A106" s="57" t="s">
        <v>67</v>
      </c>
      <c r="B106" s="57"/>
    </row>
    <row r="107" ht="12.75" customHeight="1">
      <c r="A107" s="57" t="s">
        <v>67</v>
      </c>
      <c r="B107" s="57"/>
    </row>
    <row r="108" ht="12.75" customHeight="1">
      <c r="A108" s="85" t="s">
        <v>139</v>
      </c>
      <c r="B108" s="59"/>
    </row>
    <row r="109" ht="12.75" customHeight="1">
      <c r="A109" s="59" t="s">
        <v>69</v>
      </c>
      <c r="B109" s="60">
        <v>80.0</v>
      </c>
    </row>
    <row r="110" ht="12.75" customHeight="1">
      <c r="A110" s="59" t="s">
        <v>71</v>
      </c>
      <c r="B110" s="60">
        <v>10.0</v>
      </c>
    </row>
    <row r="111" ht="12.75" customHeight="1">
      <c r="A111" s="59" t="s">
        <v>140</v>
      </c>
      <c r="B111" s="60">
        <v>15.0</v>
      </c>
    </row>
    <row r="112" ht="12.75" customHeight="1">
      <c r="A112" s="59" t="s">
        <v>74</v>
      </c>
      <c r="B112" s="60">
        <v>300.0</v>
      </c>
    </row>
    <row r="113" ht="12.75" customHeight="1">
      <c r="A113" s="59" t="s">
        <v>73</v>
      </c>
      <c r="B113" s="60">
        <v>650.0</v>
      </c>
    </row>
    <row r="114" ht="12.75" customHeight="1">
      <c r="A114" s="59" t="s">
        <v>76</v>
      </c>
      <c r="B114" s="59"/>
    </row>
    <row r="115" ht="12.75" customHeight="1">
      <c r="A115" s="59" t="s">
        <v>76</v>
      </c>
      <c r="B115" s="59"/>
    </row>
    <row r="116" ht="12.75" customHeight="1">
      <c r="A116" s="14" t="s">
        <v>141</v>
      </c>
      <c r="B116" s="15"/>
    </row>
    <row r="117" ht="12.75" customHeight="1">
      <c r="A117" s="15" t="s">
        <v>78</v>
      </c>
      <c r="B117" s="16">
        <v>70.0</v>
      </c>
    </row>
    <row r="118" ht="12.75" customHeight="1">
      <c r="A118" s="15" t="s">
        <v>142</v>
      </c>
      <c r="B118" s="16">
        <v>85.0</v>
      </c>
    </row>
    <row r="119" ht="12.75" customHeight="1">
      <c r="A119" s="15" t="s">
        <v>143</v>
      </c>
      <c r="B119" s="16">
        <v>100.0</v>
      </c>
    </row>
    <row r="120" ht="12.75" customHeight="1">
      <c r="A120" s="15" t="s">
        <v>144</v>
      </c>
      <c r="B120" s="16">
        <v>120.0</v>
      </c>
    </row>
    <row r="121" ht="12.75" customHeight="1">
      <c r="A121" s="15" t="s">
        <v>145</v>
      </c>
      <c r="B121" s="16">
        <v>120.0</v>
      </c>
    </row>
    <row r="122" ht="12.75" customHeight="1">
      <c r="A122" s="15" t="s">
        <v>146</v>
      </c>
      <c r="B122" s="15"/>
    </row>
    <row r="123" ht="12.75" customHeight="1">
      <c r="A123" s="86" t="s">
        <v>147</v>
      </c>
      <c r="B123" s="62">
        <v>50.0</v>
      </c>
    </row>
    <row r="124" ht="12.75" customHeight="1">
      <c r="A124" s="87" t="s">
        <v>148</v>
      </c>
      <c r="B124" s="63"/>
    </row>
    <row r="125" ht="12.75" customHeight="1">
      <c r="A125" s="63" t="s">
        <v>81</v>
      </c>
      <c r="B125" s="64">
        <v>250.0</v>
      </c>
    </row>
    <row r="126" ht="12.75" customHeight="1">
      <c r="A126" s="63" t="s">
        <v>149</v>
      </c>
      <c r="B126" s="64">
        <v>450.0</v>
      </c>
    </row>
    <row r="127" ht="12.75" customHeight="1">
      <c r="A127" s="63" t="s">
        <v>150</v>
      </c>
      <c r="B127" s="64">
        <v>200.0</v>
      </c>
    </row>
    <row r="128" ht="12.75" customHeight="1">
      <c r="A128" s="63" t="s">
        <v>151</v>
      </c>
      <c r="B128" s="64">
        <v>300.0</v>
      </c>
    </row>
    <row r="129" ht="12.75" customHeight="1">
      <c r="A129" s="63" t="s">
        <v>83</v>
      </c>
      <c r="B129" s="64">
        <v>1200.0</v>
      </c>
    </row>
    <row r="130" ht="12.75" customHeight="1">
      <c r="A130" s="63" t="s">
        <v>152</v>
      </c>
      <c r="B130" s="64">
        <v>2000.0</v>
      </c>
    </row>
    <row r="131" ht="12.75" customHeight="1">
      <c r="A131" s="63" t="s">
        <v>153</v>
      </c>
      <c r="B131" s="64">
        <v>900.0</v>
      </c>
    </row>
    <row r="132" ht="12.75" customHeight="1">
      <c r="A132" s="63" t="s">
        <v>88</v>
      </c>
      <c r="B132" s="64">
        <v>150.0</v>
      </c>
    </row>
    <row r="133" ht="12.75" customHeight="1">
      <c r="A133" s="63" t="s">
        <v>86</v>
      </c>
      <c r="B133" s="64">
        <v>150.0</v>
      </c>
    </row>
    <row r="134" ht="12.75" customHeight="1">
      <c r="A134" s="63" t="s">
        <v>154</v>
      </c>
      <c r="B134" s="64">
        <v>150.0</v>
      </c>
    </row>
    <row r="135" ht="12.75" customHeight="1">
      <c r="A135" s="63" t="s">
        <v>155</v>
      </c>
      <c r="B135" s="64">
        <v>250.0</v>
      </c>
    </row>
    <row r="136" ht="12.75" customHeight="1">
      <c r="A136" s="63" t="s">
        <v>85</v>
      </c>
      <c r="B136" s="64">
        <v>100.0</v>
      </c>
    </row>
    <row r="137" ht="12.75" customHeight="1">
      <c r="A137" s="63" t="s">
        <v>90</v>
      </c>
      <c r="B137" s="63"/>
    </row>
    <row r="138" ht="12.75" customHeight="1">
      <c r="A138" s="63" t="s">
        <v>90</v>
      </c>
      <c r="B138" s="63"/>
    </row>
    <row r="139" ht="12.75" customHeight="1">
      <c r="A139" s="88" t="s">
        <v>156</v>
      </c>
      <c r="B139" s="66"/>
    </row>
    <row r="140" ht="12.75" customHeight="1">
      <c r="A140" s="66" t="s">
        <v>93</v>
      </c>
      <c r="B140" s="67">
        <v>120.0</v>
      </c>
    </row>
    <row r="141" ht="12.75" customHeight="1">
      <c r="A141" s="66" t="s">
        <v>96</v>
      </c>
      <c r="B141" s="67">
        <v>500.0</v>
      </c>
    </row>
    <row r="142" ht="12.75" customHeight="1">
      <c r="A142" s="66" t="s">
        <v>94</v>
      </c>
      <c r="B142" s="67">
        <v>275.0</v>
      </c>
    </row>
    <row r="143" ht="12.75" customHeight="1">
      <c r="A143" s="66" t="s">
        <v>100</v>
      </c>
      <c r="B143" s="67">
        <v>60.0</v>
      </c>
    </row>
    <row r="144" ht="12.75" customHeight="1">
      <c r="A144" s="66" t="s">
        <v>103</v>
      </c>
      <c r="B144" s="67">
        <v>900.0</v>
      </c>
    </row>
    <row r="145" ht="12.75" customHeight="1">
      <c r="A145" s="66" t="s">
        <v>157</v>
      </c>
      <c r="B145" s="67">
        <v>350.0</v>
      </c>
    </row>
    <row r="146" ht="12.75" customHeight="1">
      <c r="A146" s="66" t="s">
        <v>98</v>
      </c>
      <c r="B146" s="67">
        <v>60.0</v>
      </c>
    </row>
    <row r="147" ht="12.75" customHeight="1">
      <c r="A147" s="66" t="s">
        <v>158</v>
      </c>
      <c r="B147" s="66"/>
    </row>
    <row r="148" ht="12.75" customHeight="1">
      <c r="A148" s="66" t="s">
        <v>158</v>
      </c>
      <c r="B148" s="66"/>
    </row>
    <row r="149" ht="12.75" customHeight="1">
      <c r="A149" s="89" t="s">
        <v>159</v>
      </c>
      <c r="B149" s="68"/>
    </row>
    <row r="150" ht="12.75" customHeight="1">
      <c r="A150" s="68" t="s">
        <v>105</v>
      </c>
      <c r="B150" s="69">
        <v>700.0</v>
      </c>
    </row>
    <row r="151" ht="12.75" customHeight="1">
      <c r="A151" s="68" t="s">
        <v>160</v>
      </c>
      <c r="B151" s="69">
        <v>500.0</v>
      </c>
    </row>
    <row r="152" ht="12.75" customHeight="1">
      <c r="A152" s="68" t="s">
        <v>161</v>
      </c>
      <c r="B152" s="68"/>
    </row>
    <row r="153" ht="12.75" customHeight="1">
      <c r="A153" s="90" t="s">
        <v>162</v>
      </c>
      <c r="B153" s="91"/>
    </row>
    <row r="154" ht="12.75" customHeight="1">
      <c r="A154" s="91" t="s">
        <v>107</v>
      </c>
      <c r="B154" s="92">
        <v>700.0</v>
      </c>
    </row>
    <row r="155" ht="12.75" customHeight="1">
      <c r="A155" s="91" t="s">
        <v>163</v>
      </c>
      <c r="B155" s="92">
        <v>900.0</v>
      </c>
    </row>
    <row r="156" ht="12.75" customHeight="1">
      <c r="A156" s="91" t="s">
        <v>164</v>
      </c>
      <c r="B156" s="91"/>
    </row>
    <row r="157" ht="12.75" customHeight="1">
      <c r="A157" s="93" t="s">
        <v>165</v>
      </c>
      <c r="B157" s="47"/>
    </row>
    <row r="158" ht="12.75" customHeight="1">
      <c r="A158" s="47" t="s">
        <v>166</v>
      </c>
      <c r="B158" s="48">
        <v>3200.0</v>
      </c>
    </row>
    <row r="159" ht="12.75" customHeight="1">
      <c r="A159" s="47" t="s">
        <v>108</v>
      </c>
      <c r="B159" s="48">
        <v>3800.0</v>
      </c>
    </row>
    <row r="160" ht="12.75" customHeight="1">
      <c r="A160" s="47" t="s">
        <v>167</v>
      </c>
      <c r="B160" s="47"/>
    </row>
    <row r="161" ht="12.75" customHeight="1">
      <c r="A161" s="47" t="s">
        <v>167</v>
      </c>
      <c r="B161" s="47"/>
    </row>
    <row r="162" ht="12.75" customHeight="1">
      <c r="A162" s="94" t="s">
        <v>168</v>
      </c>
      <c r="B162" s="71"/>
    </row>
    <row r="163" ht="12.75" customHeight="1">
      <c r="A163" s="71" t="s">
        <v>110</v>
      </c>
      <c r="B163" s="72">
        <v>250.0</v>
      </c>
    </row>
    <row r="164" ht="12.75" customHeight="1">
      <c r="A164" s="71" t="s">
        <v>169</v>
      </c>
      <c r="B164" s="72">
        <v>150.0</v>
      </c>
    </row>
    <row r="165" ht="12.75" customHeight="1">
      <c r="A165" s="71" t="s">
        <v>170</v>
      </c>
      <c r="B165" s="72">
        <v>110.0</v>
      </c>
    </row>
    <row r="166" ht="12.75" customHeight="1">
      <c r="A166" s="71" t="s">
        <v>171</v>
      </c>
      <c r="B166" s="71"/>
    </row>
    <row r="167" ht="12.75" customHeight="1">
      <c r="A167" s="95" t="s">
        <v>172</v>
      </c>
      <c r="B167" s="73"/>
    </row>
    <row r="168" ht="12.75" customHeight="1">
      <c r="A168" s="73" t="s">
        <v>112</v>
      </c>
      <c r="B168" s="74">
        <v>190.0</v>
      </c>
    </row>
    <row r="169" ht="12.75" customHeight="1">
      <c r="A169" s="73" t="s">
        <v>173</v>
      </c>
      <c r="B169" s="74">
        <v>120.0</v>
      </c>
    </row>
    <row r="170" ht="12.75" customHeight="1">
      <c r="A170" s="73" t="s">
        <v>114</v>
      </c>
      <c r="B170" s="74">
        <v>180.0</v>
      </c>
    </row>
    <row r="171" ht="12.75" customHeight="1">
      <c r="A171" s="73" t="s">
        <v>116</v>
      </c>
      <c r="B171" s="74">
        <v>50.0</v>
      </c>
    </row>
    <row r="172" ht="12.75" customHeight="1">
      <c r="A172" s="73" t="s">
        <v>174</v>
      </c>
      <c r="B172" s="73"/>
    </row>
    <row r="173" ht="12.75" customHeight="1">
      <c r="A173" s="76" t="s">
        <v>175</v>
      </c>
      <c r="B173" s="76"/>
    </row>
    <row r="174" ht="12.75" customHeight="1">
      <c r="A174" s="76" t="s">
        <v>117</v>
      </c>
      <c r="B174" s="77">
        <v>40.0</v>
      </c>
    </row>
    <row r="175" ht="12.75" customHeight="1">
      <c r="A175" s="76" t="s">
        <v>176</v>
      </c>
      <c r="B175" s="77">
        <v>60.0</v>
      </c>
    </row>
    <row r="176" ht="12.75" customHeight="1">
      <c r="A176" s="76" t="s">
        <v>119</v>
      </c>
      <c r="B176" s="77">
        <v>20.0</v>
      </c>
    </row>
    <row r="177" ht="12.75" customHeight="1">
      <c r="A177" s="76" t="s">
        <v>177</v>
      </c>
      <c r="B177" s="77">
        <v>30.0</v>
      </c>
    </row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ataValidations>
    <dataValidation type="list" allowBlank="1" sqref="D5">
      <formula1>Sheet1!$A$14</formula1>
    </dataValidation>
    <dataValidation type="list" allowBlank="1" sqref="D14">
      <formula1>Sheet1!$A$44:$A$46</formula1>
    </dataValidation>
    <dataValidation type="list" allowBlank="1" sqref="D8">
      <formula1>Sheet1!$A$22:$A$23</formula1>
    </dataValidation>
    <dataValidation type="list" allowBlank="1" sqref="D11">
      <formula1>Sheet1!$A$35:$A$36</formula1>
    </dataValidation>
    <dataValidation type="list" allowBlank="1" sqref="D13">
      <formula1>Sheet1!$A$42</formula1>
    </dataValidation>
    <dataValidation type="list" allowBlank="1" sqref="D35:D38">
      <formula1>Sheet1!$A$101:$A$107</formula1>
    </dataValidation>
    <dataValidation type="list" allowBlank="1" sqref="D7">
      <formula1>Sheet1!$A$19:$A$20</formula1>
    </dataValidation>
    <dataValidation type="list" allowBlank="1" sqref="D15:D17">
      <formula1>Sheet1!$A$48:$A$53</formula1>
    </dataValidation>
    <dataValidation type="list" allowBlank="1" sqref="D45">
      <formula1>Sheet1!$A$123</formula1>
    </dataValidation>
    <dataValidation type="list" allowBlank="1" sqref="D32:D34">
      <formula1>Sheet1!$A$96:$A$99</formula1>
    </dataValidation>
    <dataValidation type="list" allowBlank="1" sqref="D62">
      <formula1>Sheet1!$A$150:$A$152</formula1>
    </dataValidation>
    <dataValidation type="list" allowBlank="1" sqref="D44">
      <formula1>Sheet1!$A$117:$A$122</formula1>
    </dataValidation>
    <dataValidation type="list" allowBlank="1" sqref="D46:D54">
      <formula1>Sheet1!$A$125:$A$138</formula1>
    </dataValidation>
    <dataValidation type="list" allowBlank="1" sqref="D20">
      <formula1>Sheet1!$A$64:$A$66</formula1>
    </dataValidation>
    <dataValidation type="list" allowBlank="1" sqref="D69:D70">
      <formula1>Sheet1!$A$174:$A$177</formula1>
    </dataValidation>
    <dataValidation type="list" allowBlank="1" sqref="D22:D24">
      <formula1>Sheet1!$A$75:$A$81</formula1>
    </dataValidation>
    <dataValidation type="list" allowBlank="1" sqref="D66:D68">
      <formula1>Sheet1!$A$168:$A$172</formula1>
    </dataValidation>
    <dataValidation type="list" allowBlank="1" sqref="D65">
      <formula1>Sheet1!$A$163:$A$166</formula1>
    </dataValidation>
    <dataValidation type="list" allowBlank="1" sqref="D18">
      <formula1>Sheet1!$A$55:$A$57</formula1>
    </dataValidation>
    <dataValidation type="list" allowBlank="1" sqref="D12">
      <formula1>Sheet1!$A$38:$A$41</formula1>
    </dataValidation>
    <dataValidation type="list" allowBlank="1" sqref="D19">
      <formula1>Sheet1!$B$59:$B$62</formula1>
    </dataValidation>
    <dataValidation type="list" allowBlank="1" sqref="D3">
      <formula1>Sheet1!$A$3:$A$10</formula1>
    </dataValidation>
    <dataValidation type="list" allowBlank="1" sqref="D21">
      <formula1>Sheet1!$A$68:$B$73</formula1>
    </dataValidation>
    <dataValidation type="list" allowBlank="1" sqref="D6">
      <formula1>Sheet1!$A$16:$A$17</formula1>
    </dataValidation>
    <dataValidation type="list" allowBlank="1" sqref="D26:D31">
      <formula1>Sheet1!$A$89:$A$94</formula1>
    </dataValidation>
    <dataValidation type="list" allowBlank="1" sqref="D25">
      <formula1>Sheet1!$A$83:$A$87</formula1>
    </dataValidation>
    <dataValidation type="list" allowBlank="1" sqref="D4">
      <formula1>Sheet1!$A$12:$A$13</formula1>
    </dataValidation>
    <dataValidation type="list" allowBlank="1" sqref="D55:D61">
      <formula1>Sheet1!$A$140:$A$148</formula1>
    </dataValidation>
    <dataValidation type="list" allowBlank="1" sqref="D39:D43">
      <formula1>Sheet1!$A$109:$A$115</formula1>
    </dataValidation>
    <dataValidation type="list" allowBlank="1" sqref="D64">
      <formula1>Sheet1!$A$158:$A$161</formula1>
    </dataValidation>
    <dataValidation type="list" allowBlank="1" sqref="D9">
      <formula1>Sheet1!$A$24</formula1>
    </dataValidation>
    <dataValidation type="list" allowBlank="1" sqref="D10">
      <formula1>Sheet1!$A$26:$A$33</formula1>
    </dataValidation>
    <dataValidation type="list" allowBlank="1" sqref="D63">
      <formula1>Sheet1!$A$154:$A$156</formula1>
    </dataValidation>
    <dataValidation type="list" allowBlank="1" sqref="E3:E70">
      <formula1>"0,1,2,3,4,5,6,7,8,9,10,11,12,13,14,15,16,17,18,19,20,21,22,23,24,25,26,27,28,29,30,31,32,33,34,35,36,37,38,39,40,41,42,43,44,45,46,47,48,49,50,51,52,53,54,55,56,57,58,59,60,61,62,63,64,65,66,67,68,69,70,71,72,73,74,75,76,78,79,80"</formula1>
    </dataValidation>
  </dataValidation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1.63"/>
    <col customWidth="1" min="7" max="26" width="11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1.63"/>
    <col customWidth="1" min="7" max="26" width="11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